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0" windowHeight="12525"/>
  </bookViews>
  <sheets>
    <sheet name="ปก" sheetId="3" r:id="rId1"/>
    <sheet name="สารบัญ" sheetId="4" r:id="rId2"/>
    <sheet name="ยุทธศาสตร์" sheetId="1" r:id="rId3"/>
    <sheet name="บัญชีโครงการ" sheetId="2" r:id="rId4"/>
    <sheet name="ประกาศ" sheetId="5" r:id="rId5"/>
  </sheets>
  <calcPr calcId="144525"/>
</workbook>
</file>

<file path=xl/calcChain.xml><?xml version="1.0" encoding="utf-8"?>
<calcChain xmlns="http://schemas.openxmlformats.org/spreadsheetml/2006/main">
  <c r="D42" i="1" l="1"/>
  <c r="D13" i="1"/>
  <c r="D43" i="1" s="1"/>
  <c r="E42" i="1"/>
  <c r="T456" i="2"/>
  <c r="T86" i="2"/>
  <c r="T64" i="2"/>
  <c r="T588" i="2"/>
  <c r="C13" i="1"/>
  <c r="C18" i="1"/>
  <c r="T525" i="2"/>
  <c r="T501" i="2"/>
  <c r="E13" i="1"/>
  <c r="D18" i="1"/>
  <c r="C36" i="1"/>
  <c r="B42" i="1"/>
  <c r="B18" i="1"/>
  <c r="B13" i="1"/>
  <c r="B43" i="1" s="1"/>
  <c r="E18" i="1" l="1"/>
</calcChain>
</file>

<file path=xl/sharedStrings.xml><?xml version="1.0" encoding="utf-8"?>
<sst xmlns="http://schemas.openxmlformats.org/spreadsheetml/2006/main" count="1357" uniqueCount="432">
  <si>
    <t>อำเภอโนนดินแดง  จังหวัดบุรีรัมย์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</si>
  <si>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</si>
  <si>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</si>
  <si>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</si>
  <si>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</si>
  <si>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ร้อยละ</t>
  </si>
  <si>
    <t>ของงบประมาณ</t>
  </si>
  <si>
    <t>หน่วย</t>
  </si>
  <si>
    <t>ดำเนินการ</t>
  </si>
  <si>
    <t>รวม</t>
  </si>
  <si>
    <t>บัญชีสรุปจำนวนโครงการและงบประมาณ</t>
  </si>
  <si>
    <t>รวมทั้งสิ้น</t>
  </si>
  <si>
    <t>องค์การบริหารส่วนตำบลลำนางรอง</t>
  </si>
  <si>
    <t>โครงการ/กิจกรรม</t>
  </si>
  <si>
    <t>รายละเอียดของกิจกรรม</t>
  </si>
  <si>
    <t>ผลผลิต/งบประมาณ</t>
  </si>
  <si>
    <t>งบประมาณ</t>
  </si>
  <si>
    <t>พื้นที่</t>
  </si>
  <si>
    <t>หน่วยดำเนินการ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</si>
  <si>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</si>
  <si>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</si>
  <si>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</si>
  <si>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</si>
  <si>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</si>
  <si>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</si>
  <si>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</si>
  <si>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</si>
  <si>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</si>
  <si>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</si>
  <si>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</si>
  <si>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</t>
  </si>
  <si>
    <t>ลำดับ</t>
  </si>
  <si>
    <t>ที่</t>
  </si>
  <si>
    <t>อบต.</t>
  </si>
  <si>
    <t>อุดหนุนที่ทำการปกครองอำเภอ</t>
  </si>
  <si>
    <t>โนนดินแดง</t>
  </si>
  <si>
    <t>อำเภอโนนดินแดง</t>
  </si>
  <si>
    <t>15  หมู่บ้าน</t>
  </si>
  <si>
    <t xml:space="preserve"> </t>
  </si>
  <si>
    <t>บุรีรัมย์</t>
  </si>
  <si>
    <t>อุดหนุนที่ทำการปกครองจังหวัด</t>
  </si>
  <si>
    <t>เพื่อจ่ายตามโครงการจัดงานประเพณี</t>
  </si>
  <si>
    <t>เพื่อจ่ายเป็นเงินค่าดำเนินงานตาม</t>
  </si>
  <si>
    <t>โครงการกิจกรรมเกี่ยววันพ่อ</t>
  </si>
  <si>
    <t>โครงการกิจกรรมหว่านวันแม่</t>
  </si>
  <si>
    <t>โครงการที่ขอรับเงินอุดหนุน</t>
  </si>
  <si>
    <t>โครงการฯ</t>
  </si>
  <si>
    <t>ลำนางรอง</t>
  </si>
  <si>
    <t>15 หมู่บ้าน</t>
  </si>
  <si>
    <t>แผนการดำเนินงาน</t>
  </si>
  <si>
    <t>อำเภอโนนดินแดง   จังหวัดบุรีรัมย์</t>
  </si>
  <si>
    <t>สารบัญ</t>
  </si>
  <si>
    <t>หน้า</t>
  </si>
  <si>
    <t xml:space="preserve">  -บทนำ</t>
  </si>
  <si>
    <t xml:space="preserve">  -ขั้นตอนการจัดทำแผนการดำเนินงาน</t>
  </si>
  <si>
    <t xml:space="preserve">  -ประโยชน์ของแผนการดำเนินงาน</t>
  </si>
  <si>
    <t xml:space="preserve">  -บัญชีสรุปจำนวนโครงการ</t>
  </si>
  <si>
    <t xml:space="preserve">  -บัญชีโครงการ/กิจกรรม/งบประมาณ</t>
  </si>
  <si>
    <t>ประกาศองค์การบริหารส่วนตำบลลำนางรอง</t>
  </si>
  <si>
    <t>***************************************</t>
  </si>
  <si>
    <t>จึงประกาศมาเพื่อทราบโดยทั่วกัน</t>
  </si>
  <si>
    <t>(ลงชื่อ)</t>
  </si>
  <si>
    <t>1. ด้านการพัฒนาคนและสังคม</t>
  </si>
  <si>
    <t>2.  ด้านการพัฒนาโครงสร้างพื้นฐาน</t>
  </si>
  <si>
    <t xml:space="preserve">  2.1  การพัฒนาด้านการคมนาคม  สาธารณูปโภค  สาธารณูประการ</t>
  </si>
  <si>
    <t xml:space="preserve">  2.2  การพัฒนาแหล่งน้ำ  อุปโภค  บริโภค  และการเกษตร</t>
  </si>
  <si>
    <t xml:space="preserve">  1.1  การพัฒนาแก้ไขปัญหายาเสพติดและความปลอดภัยในชีวิติและทรัพย์สิน</t>
  </si>
  <si>
    <t xml:space="preserve">  1.2  การพัฒนาส่งเสริมสนับสนุนสุขภาพประชาชนและการควบคุมโรค</t>
  </si>
  <si>
    <t xml:space="preserve">  1.3  การพัฒนาส่งเสริมสนับสนุนสวัสดิการสังคมและสังคมสงเคราะห์</t>
  </si>
  <si>
    <t xml:space="preserve">  1.4  การพัฒนาส่งเสริมสนับสนุนการศึกษา ภูมิปัญญาท้องถิ่น</t>
  </si>
  <si>
    <t xml:space="preserve">       ประเพณีวัฒนธรรมท้องถิ่น</t>
  </si>
  <si>
    <t xml:space="preserve">  2.3  การพัฒนา  ขยายเขตไฟฟ้า  และไฟฟ้าส่องสว่าง</t>
  </si>
  <si>
    <t xml:space="preserve">  3.1  การพัฒนาส่งเสริมสนับสนุนศักยภาพกลุ่มอาชีพในตำบล</t>
  </si>
  <si>
    <t xml:space="preserve">  3.2  การพัฒนาส่งเสริมสนับสนุนการประกอบอาชีพและการตลาด</t>
  </si>
  <si>
    <t xml:space="preserve">  3.3  การพัฒนาส่งเสริมสนับสนุนการพัฒนาแหล่งท่องเที่ยว</t>
  </si>
  <si>
    <t>3.  ด้านการพัฒนาเศรษฐกิจ</t>
  </si>
  <si>
    <t xml:space="preserve">4.  ด้านการพัฒนาสิ่งแวดล้อม </t>
  </si>
  <si>
    <t xml:space="preserve">  4.2  การพัฒนาด้านการจัดการธรรมชาติและสิ่งแวดล้อม</t>
  </si>
  <si>
    <t>5. ด้านการบริหารจัดการ</t>
  </si>
  <si>
    <t xml:space="preserve">        เข้มแข็ง</t>
  </si>
  <si>
    <t xml:space="preserve">  5.2  การพัฒนาส่งเสริมสนับสนุนด้านบุคลากรและการบริหารจัดการ</t>
  </si>
  <si>
    <t>ภายใต้ยุทธศาสตร์ที่  1 ด้านการพัฒนาคนและสังคม</t>
  </si>
  <si>
    <t>แนวทางการพัฒนาที่  1.1  แนวทางการพัฒนาแก้ไขปัญหายาเสพติด  และความปลอดภัยในชีวิตและทรัพย์สิน</t>
  </si>
  <si>
    <t>แนวทางการพัฒนาที่  1.2  แนวทางการพัฒนาส่งเสริมสนับสนุนสุขภาพประชาชนและการควบคุมโรค</t>
  </si>
  <si>
    <t>แนวทางการพัฒนาที่  1.3 แนวทางการพัฒนาส่งเสริมสนับสนุนสวัสดิการสังคมและสังคมสงเคราะห์</t>
  </si>
  <si>
    <t>แนวทางการพัฒนาที่  1.4 แนวทางการพัฒนาส่งเสริมสนับสนุนการศึกษา  ภูมิปัญญาท้องถิ่น  ประเพณีวัฒนธรรมท้องถิ่น</t>
  </si>
  <si>
    <t>ภายใต้ยุทธศาสตร์ที่  2  ด้านการพัฒนาโครงสร้างพื้นฐาน</t>
  </si>
  <si>
    <t>ภายใต้ยุทธศาสตร์ที่  5  ด้านการบริหารจัดการ</t>
  </si>
  <si>
    <t>แนวทางการพัฒนาที่  5.1  การพัฒนาส่งเสริมสนับสนุนการมีส่วนร่วมของประชาชนสร้างชุมชนเข้มแข็ง</t>
  </si>
  <si>
    <t>แนวทางการพัฒนาที่  5.2  การพัฒนาส่งเสริมสนับสนุนด้านบุคลากรและการบริหารจัดการ</t>
  </si>
  <si>
    <t xml:space="preserve">          (นายบุญธรรม  คงสุขมาก)</t>
  </si>
  <si>
    <t>นายกองค์การบริหารส่วนตำบลลำนางรอง</t>
  </si>
  <si>
    <t>ยุทธศาสตร์ /  แนวทาง</t>
  </si>
  <si>
    <t>โครงการอบรมสัมนา ศึกษาดูงาน</t>
  </si>
  <si>
    <t xml:space="preserve">  5.1  การพัฒนาส่งเสริมสนับสนุนการมีส่วนร่วมของประชาชน  สร้างชุมชน</t>
  </si>
  <si>
    <t>อุดหนุนกาชาดจังหวัดบุรีรัมย์</t>
  </si>
  <si>
    <t>กาชาดจังหวัด</t>
  </si>
  <si>
    <t xml:space="preserve">บุรีรัมย์  </t>
  </si>
  <si>
    <t>ขึ้นเขาพนมรุ้ง</t>
  </si>
  <si>
    <t>จังหวัดบุรีรัมย์</t>
  </si>
  <si>
    <t>โครงการจัดงานวันรำลึกอนุสาวรีย์</t>
  </si>
  <si>
    <t>เราสู้</t>
  </si>
  <si>
    <t xml:space="preserve">  4.1  การพัฒนาด้านการอนุรักษ์ฟื้นฟูทรัพยากรธรรมชาติและสิ่งแวดล้อม</t>
  </si>
  <si>
    <t>ทางถนนในช่วงเทศกาลปีใหม่</t>
  </si>
  <si>
    <t>ในช่วงเทศกาลสงกรานต์</t>
  </si>
  <si>
    <t>อบต.ลำนางรอง</t>
  </si>
  <si>
    <t>ศูนย์พัฒนาเด็ก</t>
  </si>
  <si>
    <t>เล็ก  7  ศูนย์</t>
  </si>
  <si>
    <t>เด็กเล็ก</t>
  </si>
  <si>
    <t>โครงการค่ายวิชาการศูนย์พัฒนา</t>
  </si>
  <si>
    <t>โครงการจัดงานวันเด็กแห่งชาติ</t>
  </si>
  <si>
    <t>ศูนย์พัฒนาเด็กเล็ก</t>
  </si>
  <si>
    <t>โครงการสงเคราะห์เด็กยากไร้</t>
  </si>
  <si>
    <t>ห่างไกลสถานศึกษา</t>
  </si>
  <si>
    <t>เพื่อจ่ายเป็นค่าดำเนินงานตาม</t>
  </si>
  <si>
    <t>โครงการ Big Cleanning Day</t>
  </si>
  <si>
    <t>แนวทางการพัฒนาที่  2.1  การพัฒนาด้านการคมนาคม  สาธาณูปโภค  สาธารณูปการ</t>
  </si>
  <si>
    <t>โครงการควบคุมโรคระบาดและ</t>
  </si>
  <si>
    <t>โรคฉุกเฉิน</t>
  </si>
  <si>
    <t xml:space="preserve">โครงการป้องกันโรคพิษสุนัขบ้า </t>
  </si>
  <si>
    <t>และควบคุมจำนวนสัตว์เลี้ยง</t>
  </si>
  <si>
    <t xml:space="preserve">โครงการป้องกันและควบคุม </t>
  </si>
  <si>
    <t>ไข้เลือดออก</t>
  </si>
  <si>
    <t xml:space="preserve">  15 หมู่บ้าน</t>
  </si>
  <si>
    <t>ตำบลลำนางรอง</t>
  </si>
  <si>
    <t xml:space="preserve">โครงการกีฬาต้านยาเสพติด </t>
  </si>
  <si>
    <t>โครงการกีฬาศูนย์พัฒนาเด็กเล็ก</t>
  </si>
  <si>
    <t>เล็ก 7  ศูนย์</t>
  </si>
  <si>
    <t>เล็กจำนวน 7 ศูนย์</t>
  </si>
  <si>
    <t>จำนวน 7 ศูนย์</t>
  </si>
  <si>
    <t>6 โรงเรียน</t>
  </si>
  <si>
    <t>โครงการจัดซื้ออุปกรณ์กีฬา</t>
  </si>
  <si>
    <t>โครงการบุญผะเหวดเทศน์มหาชาติ</t>
  </si>
  <si>
    <t>วัดป่าเขากระเจียว</t>
  </si>
  <si>
    <t>โครงการก่อสร้างถนนคอนกรีต</t>
  </si>
  <si>
    <t>จำนวน</t>
  </si>
  <si>
    <t xml:space="preserve">  -</t>
  </si>
  <si>
    <t xml:space="preserve"> -</t>
  </si>
  <si>
    <t>โครงการจัดงานประเพณีบุญบั้งไฟ</t>
  </si>
  <si>
    <t>โครงการประชาคมหมู่บ้าน</t>
  </si>
  <si>
    <t>เพื่อจ่ายเป็นค่าใช้จ่ายในการดำเนิน</t>
  </si>
  <si>
    <t>เพื่อจ่ายเป็นค่าใช้จ่ายตามโครงการ</t>
  </si>
  <si>
    <t>การตามโครงการฯ</t>
  </si>
  <si>
    <t>โครงการสนับสนุนค่าใช้จ่ายการ</t>
  </si>
  <si>
    <t>บริหารสถานศึกษา (โรงเรียน/</t>
  </si>
  <si>
    <t>ศูนย์พัฒนาเด็กเล็กในสังกัด อปท.)</t>
  </si>
  <si>
    <t>เพื่อจ่ายเป็นค่าอาหารกลางวันให้</t>
  </si>
  <si>
    <t>แก่ศูนย์พัฒนาเด็กเล็ก</t>
  </si>
  <si>
    <t>เพื่อจ่ายเป็นค่าอาหารเสริม (นม)</t>
  </si>
  <si>
    <t xml:space="preserve">ให้แก่ศูนย์พัฒนาเด็กเล็กจำนวน  </t>
  </si>
  <si>
    <t>โรงเรียน จำนวน</t>
  </si>
  <si>
    <t xml:space="preserve"> สำนักงานปลัด</t>
  </si>
  <si>
    <t>โครงการวันผู้สูงอายุ</t>
  </si>
  <si>
    <t>โครงการส่งเสริมพัฒนาคุณภาพ</t>
  </si>
  <si>
    <t>ชีวิตและส่งเสริมอาชีพชมรมผู้สูง</t>
  </si>
  <si>
    <t>อายุ  อบต. ลำนางรอง</t>
  </si>
  <si>
    <t>โครงการจัดกิจกรรมเข้าพรรษา</t>
  </si>
  <si>
    <t>โครงการวันปริวาสกรรม</t>
  </si>
  <si>
    <t>โครงการวันลอยกระทง</t>
  </si>
  <si>
    <t>กองช่าง</t>
  </si>
  <si>
    <t>ค่าใช้จ่ายในการซ่อมแซมประปา</t>
  </si>
  <si>
    <t>ถ่ายโอนให้แก่อบต.ลำนางรอง</t>
  </si>
  <si>
    <t>ประปาถ่ายโอน</t>
  </si>
  <si>
    <t xml:space="preserve">เพื่อจ่ายเป็นค่ามอเตอร์ปั๊มน้ำ </t>
  </si>
  <si>
    <t>รายจ่ายอื่นๆที่เกี่ยวกับการซ่อมบำรุง</t>
  </si>
  <si>
    <t>ระบบประปาฯลฯ ให้ใช้งานได้ตาม</t>
  </si>
  <si>
    <t>ปกติ</t>
  </si>
  <si>
    <t>หมู่ที่ 2</t>
  </si>
  <si>
    <t>เพื่อจ่ายเป็นค่าซ่อมแซมไฟฟ้าส่อง</t>
  </si>
  <si>
    <t>เสริมเหล็ก หมู่ที่ 2 บ้านโคกเพชร</t>
  </si>
  <si>
    <t xml:space="preserve">บัญชีโครงการ/กิจกรรม/งบประมาณ    </t>
  </si>
  <si>
    <t>โครงการป้องกันและลดอุบัติเหตุ</t>
  </si>
  <si>
    <t>แนวทางการพัฒนาที่  2.3  การพัฒนาขยายเขตไฟฟ้า และไฟฟ้าส่องสว่าง</t>
  </si>
  <si>
    <t>สำนักปลัด</t>
  </si>
  <si>
    <t>การประชาคมหมู่บ้าน</t>
  </si>
  <si>
    <t>โครงการจัดงานประเพณีวัฒธรรม</t>
  </si>
  <si>
    <t>โครงการออกจัดเก็บภาษีเคลื่อนที่</t>
  </si>
  <si>
    <t>งานตามโครงการ</t>
  </si>
  <si>
    <t>กองคลัง</t>
  </si>
  <si>
    <t>ค่าจัดซื้อเครื่องคอมพิวเตอร์</t>
  </si>
  <si>
    <t>กองสวัสดิการฯ</t>
  </si>
  <si>
    <t>อุดหนุนไฟฟ้า ตามโครงการขยาย</t>
  </si>
  <si>
    <t>เพื่อจ่ายเป็นค่าอุดหนุนไฟฟ้า ตาม</t>
  </si>
  <si>
    <t>กองการศึกษาฯ</t>
  </si>
  <si>
    <t>เพื่อประสิทธิภาพในการปฏิบัติงาน</t>
  </si>
  <si>
    <t>ของประชาชนผู้มาติดต่อราชการ</t>
  </si>
  <si>
    <t>ค่าซ่อมแซมไฟฟ้าส่องสว่าง</t>
  </si>
  <si>
    <t>สว่างตำบลลำนางรอง เช่น</t>
  </si>
  <si>
    <t>ค่าวัสดุอุปกรณ์ และรายจ่ายอื่นๆ</t>
  </si>
  <si>
    <t>0.15 ม. หรือมีพื้นที่ผิวจราจร คสล.ไม่น้อย</t>
  </si>
  <si>
    <t>โครงการก่อสร้างถนนคอนกรีตเสริม</t>
  </si>
  <si>
    <t>เสริมเหล็ก  หมู่ที่ 3 บ้านหนองเสม็ด</t>
  </si>
  <si>
    <t>เสริมเหล็ก  หมู่ที่ 4 บ้านคลองหิน</t>
  </si>
  <si>
    <t>หมู่ 4</t>
  </si>
  <si>
    <t>กว่า 220 ตร.ม.</t>
  </si>
  <si>
    <t>หมู่ 7</t>
  </si>
  <si>
    <t>เสริมเหล็ก  หมู่ที่ 8 บ้านหนองบอน</t>
  </si>
  <si>
    <t>หมู่ 8</t>
  </si>
  <si>
    <t>หมู่ 9</t>
  </si>
  <si>
    <t>เสริมเหล็ก  หมู่ที่ 5 บ้านคลองโป่ง</t>
  </si>
  <si>
    <t xml:space="preserve"> -สายที่ 2 กว้าง 4 ม. ยาว 15 ม.หนา</t>
  </si>
  <si>
    <t>เพื่อจ่ายเป็นค่าใช้จ่ายโครงการ</t>
  </si>
  <si>
    <t xml:space="preserve"> สำนักปลัด</t>
  </si>
  <si>
    <t>โครงการพัฒนาศักยภาพคณะ</t>
  </si>
  <si>
    <t>กรรมการศูนย์พัฒนาเด็กเล็ก</t>
  </si>
  <si>
    <t>เช่น ค่าเอกสาร วัสดุอุปกรณ์</t>
  </si>
  <si>
    <t>และค่าใช้จ่ายอื่นที่จำเป็นที่ไม่ขัด</t>
  </si>
  <si>
    <t>ต่อระเบียบ</t>
  </si>
  <si>
    <t>แบบตั้งโต๊ะ</t>
  </si>
  <si>
    <t>สำนักปลัด/กองการศึกษาฯ</t>
  </si>
  <si>
    <t xml:space="preserve">  -วัตถุประสงค์ของการดำเนินงาน</t>
  </si>
  <si>
    <t>ประจำปีงบประมาณ  พ.ศ.  ๒๕๖๑</t>
  </si>
  <si>
    <t xml:space="preserve"> ๔-๕</t>
  </si>
  <si>
    <t>ส่วนที่  ๑</t>
  </si>
  <si>
    <t>ส่วนที่  ๒</t>
  </si>
  <si>
    <t>เรื่อง  แผนการดำเนินงาน ประจำปีงบประมาณ  พ.ศ. ๒๕๖๑</t>
  </si>
  <si>
    <t>แผนการดำเนินงานประจำปีงบประมาณ  พ.ศ.  2561</t>
  </si>
  <si>
    <t>ผู้บริหาร สมาชิกสภา พนักงานส่วน</t>
  </si>
  <si>
    <t>และพนักงานจ้าง</t>
  </si>
  <si>
    <t>โครงการจัดงานวันเฉลิมพระชนม</t>
  </si>
  <si>
    <t>พรรษา รัชกาลที่ 10</t>
  </si>
  <si>
    <t>โครงการจัดงานวันแม่</t>
  </si>
  <si>
    <t>จัดงานวันแม่</t>
  </si>
  <si>
    <t>ค่าจัดซื้อเครื่องคอมพิวเตอร์โน๊ต</t>
  </si>
  <si>
    <t>เมืองบุรีรัมย์(งานสถาปณาเมืองแปะ)</t>
  </si>
  <si>
    <t>โครงการฝึกอบรมทบทวนอาสา</t>
  </si>
  <si>
    <t>สมัครป้องกันภัยฝ่ายพลเรือน</t>
  </si>
  <si>
    <t>ภายใต้ยุทธศาสตร์ที่  4  ด้านการพัฒนาสิ่งแวดล้อม</t>
  </si>
  <si>
    <t>แนวทางการพัฒนาที่  4.1  การพัฒนาด้านการอนุรักษ์ฟื้นฟูทรัพยากรธรรมชาติและสิ่งแวดล้อม</t>
  </si>
  <si>
    <t xml:space="preserve">โครงการสืบสานปนิทานพ่อ  </t>
  </si>
  <si>
    <t>รัชกาลที่ 9</t>
  </si>
  <si>
    <t>ปลูกป่า และค่าใช้จ่ายตามโครงการ</t>
  </si>
  <si>
    <t>บุ๊ค  จำนวน 1 เครื่อง</t>
  </si>
  <si>
    <t>จำนวน 3 ชุด</t>
  </si>
  <si>
    <t>งาน</t>
  </si>
  <si>
    <t>ค่าจัดซื้อโต๊ะ  เก้าอี้สำหรับพนัก-</t>
  </si>
  <si>
    <t>เพื่อจ่ายเป็นค่าจัดซื้อโต๊ะ เก้าอี้</t>
  </si>
  <si>
    <t>กองคลังฯ</t>
  </si>
  <si>
    <t xml:space="preserve">ค่าจัดซื้อตู้เหล็ก </t>
  </si>
  <si>
    <t>จำนวน 2 ตู้</t>
  </si>
  <si>
    <t>เพื่อจ่ายเป็นค่าจัดซื้อเครื่องคอมพิว</t>
  </si>
  <si>
    <t>เตอร์สำหรับงานประมวลผล</t>
  </si>
  <si>
    <t>แบบที่ 1 จำนวน 1 เครื่อง</t>
  </si>
  <si>
    <t>แนวทางการพัฒนาที่  2.2  การพัฒนาแหล่งน้ำ  อุปโภค  บริโภค  และการเกษตร</t>
  </si>
  <si>
    <t>โครงการซ่อมแซมฝาย และซ่อมแซม</t>
  </si>
  <si>
    <t>อาคารระบายน้ำบ้านลำนางรอง หมู่ที่ 1</t>
  </si>
  <si>
    <t>เพื่อจ่ายโครงการซ่อมแซมฝายและซ่อม</t>
  </si>
  <si>
    <t>แซมอาคารระบายน้ำและใช้จ่ายอื่นที่จำ</t>
  </si>
  <si>
    <t>เป็นที่ไม่ขัดต่อระเบียบ</t>
  </si>
  <si>
    <t>หมู่ 1</t>
  </si>
  <si>
    <t xml:space="preserve"> -สายที่ 1 (บ้านนางสอิ้ง รอบครบุรี -</t>
  </si>
  <si>
    <t>บ้านนายแก่น เทียบอาจ)</t>
  </si>
  <si>
    <t xml:space="preserve"> -สายที่ 1 กว้าง 4 ม. ยาว 175 ม.หนา</t>
  </si>
  <si>
    <t>กว่า 700 ตร.ม.</t>
  </si>
  <si>
    <t xml:space="preserve"> -สายที่ 1 (หลังโรงเรียนบ้านหนองเสม็ด)</t>
  </si>
  <si>
    <t xml:space="preserve"> -สายที่ 2 (ข้างโรงเรียนบ้านหนองเสม็ด)</t>
  </si>
  <si>
    <t>กว้าง 5 ม. ยาว 112 ม.หนา0.15 ม. หรือ</t>
  </si>
  <si>
    <t>มีพื้นที่ผิวจราจร คสล.ไม่น้อยกว่า 560 ตร.ม</t>
  </si>
  <si>
    <t>หมู่ที่ 3</t>
  </si>
  <si>
    <t xml:space="preserve">ซอยแบ่งเขตหมู่บ้าน กว้าง 4 ม.ยาว 40 ม. </t>
  </si>
  <si>
    <t>หนา0.15 มหรือมีพื้นที่ผิวจราจร คสล.</t>
  </si>
  <si>
    <t>ไม่น้อยกว่า 160 ตร.ม.</t>
  </si>
  <si>
    <t>ซอยทิศตะวันออกวัดบ้านคลองหิน)</t>
  </si>
  <si>
    <t xml:space="preserve"> -สายที่ 1 (เชื่อมต่อถนนคอนกรีตเดิม </t>
  </si>
  <si>
    <t xml:space="preserve"> -สายที่ 1 (บ้านนายประกาย ประเสริฐศรี</t>
  </si>
  <si>
    <t xml:space="preserve"> - บ้านนายประสาน เป้งทอง)</t>
  </si>
  <si>
    <t>หมู่ที่ 5</t>
  </si>
  <si>
    <t>เสริมเหล็ก  หมู่ที่ 6 บ้านป่าไม้สหกรณ์</t>
  </si>
  <si>
    <t xml:space="preserve"> -สายที่ 1 (ซอยบ้านนายนพวงค์  คงเป็นนิจ)</t>
  </si>
  <si>
    <t xml:space="preserve"> -สายที่ 2 (ต่อถนนคอนกรีตเดิม หน้าบ้าน</t>
  </si>
  <si>
    <t>สนม เชิญประโคน)</t>
  </si>
  <si>
    <t>หมู่ที่ 6</t>
  </si>
  <si>
    <t xml:space="preserve"> -สายที่ 1 (ซ.บ้านนายนพวงค์ คงเป็นนิจ)</t>
  </si>
  <si>
    <t>กว้าง 4 ม. ยาว 83 ม.หนา0.15 ม. หรือ</t>
  </si>
  <si>
    <t>มีพื้นที่ผิวจราจร คสล.ไม่น้อยกว่า 332 ตร.ม</t>
  </si>
  <si>
    <t xml:space="preserve"> -สายที่ 2 (ต่อถนนคอนกรีตเดิม หน้าบ้าน)</t>
  </si>
  <si>
    <t xml:space="preserve">สนม เชิญประโคน)  กว้าง 4 ม.ยาว 30 ม. </t>
  </si>
  <si>
    <t>ไม่น้อยกว่า 120 ตร.ม.</t>
  </si>
  <si>
    <t>หนา 0.15 ม.หรือมีพื้นที่ผิวจราจร คสล.</t>
  </si>
  <si>
    <t xml:space="preserve"> -สายที่3 (เริ่มต้นที่หน้าบ้านนายองค์</t>
  </si>
  <si>
    <t>งวดชัย)</t>
  </si>
  <si>
    <t xml:space="preserve"> -สายที่ 3 (เริ่มต้นบริเวณหน้าบ้าน</t>
  </si>
  <si>
    <t>นายองค์ งวดชัย)  กว้าง 4 ม.ยาว 65 ม</t>
  </si>
  <si>
    <t>ไม่น้อยกว่า 260 ตร.ม.</t>
  </si>
  <si>
    <t>เสริมเหล็ก  หมู่ที่ 7 บ้านป่าไม้สหกรณ์</t>
  </si>
  <si>
    <t xml:space="preserve"> -สายที่ 1 (บริเวณแยกหน้าบ้านนาย</t>
  </si>
  <si>
    <t xml:space="preserve">คำปอง พิพวนนอก ไปบ้านนายยศ </t>
  </si>
  <si>
    <t>ชัยถาวร)</t>
  </si>
  <si>
    <t xml:space="preserve"> -สายที่ 1 กว้าง 4 ม. ยาว 180 ม.หนา</t>
  </si>
  <si>
    <t>กว่า 720 ตร.ม.</t>
  </si>
  <si>
    <t>เชื่อมต่อคอนกรีตเดิม - คุ้มหนองคล้า</t>
  </si>
  <si>
    <t xml:space="preserve">  - กว้าง 5 ม. ยาว 135 ม.หนา 0.15 ม.</t>
  </si>
  <si>
    <t>หรือมีพื้นที่ผิวจราจร คสล.ไม่น้อย</t>
  </si>
  <si>
    <t>กว่า 675 ตร.ม.</t>
  </si>
  <si>
    <t>เสริมเหล็ก  หมู่ที่ 9  บ้านคลองหินลาด</t>
  </si>
  <si>
    <t>บริเวณหน้าบ้าน นางทองดี  บัวจูม -</t>
  </si>
  <si>
    <t>วัดป่าชัยมงคล</t>
  </si>
  <si>
    <t xml:space="preserve"> หรือมีพื้นที่ผิวจราจร คสล.ไม่น้อย</t>
  </si>
  <si>
    <t xml:space="preserve"> - กว้าง 4 ม. ยาว 170 ม.หนา 0.15 ม.</t>
  </si>
  <si>
    <t>กว่า 680 ตร.ม.</t>
  </si>
  <si>
    <t>เสริมเหล็ก  หมู่ที่ 10  บ้านลำนางรอง</t>
  </si>
  <si>
    <t>สายที่ 1 (ซ.ข้างศาลาประชาคมไปฝาย</t>
  </si>
  <si>
    <t xml:space="preserve">ทดน้ำ) </t>
  </si>
  <si>
    <t xml:space="preserve"> - กว้าง 4 ม. ยาว 167ม. หนา 0.15 ม.</t>
  </si>
  <si>
    <t>กว่า 668 ตร.ม.</t>
  </si>
  <si>
    <t>หมู่ 10</t>
  </si>
  <si>
    <t>เสริมเหล็ก  หมู่ที่ 11 บ้านป่าไม้สหกรณ์</t>
  </si>
  <si>
    <t xml:space="preserve"> -สายที่ 1 (หน้าบ้านนายดวง ท้าวกอก)</t>
  </si>
  <si>
    <t xml:space="preserve"> -สายที่ 2 (หน้าบ้านนายแก่น ระหาร)</t>
  </si>
  <si>
    <t xml:space="preserve"> -สายที่ 3 (หน้าบ้านนายบรรทิ ดาษไธสง)</t>
  </si>
  <si>
    <t>หมู่ 11</t>
  </si>
  <si>
    <t xml:space="preserve"> -สายที่ 1 กว้าง 4 ม. ยาว 55 ม.หนา</t>
  </si>
  <si>
    <t xml:space="preserve"> -สายที่ 3 กว้าง 4 ม. ยาว 65 ม.หนา</t>
  </si>
  <si>
    <t>กว่า 260 ตร.ม.</t>
  </si>
  <si>
    <t>เสริมเหล็ก  หมู่ที่ 12 บ้านฐานเจ้าป่า</t>
  </si>
  <si>
    <t>นายทองคำ ตุยารัมย์)</t>
  </si>
  <si>
    <t>(เชื่อมต่อถนนคอนกรีตเดิม หน้าบ้าน</t>
  </si>
  <si>
    <t xml:space="preserve"> - กว้าง 4 ม. ยาว 175 ม.หนา 0.15 ม.</t>
  </si>
  <si>
    <t>หมู่ 12</t>
  </si>
  <si>
    <t>เสริมเหล็ก  หมู่ที่ 13  บ้านเขากระเจียว</t>
  </si>
  <si>
    <t xml:space="preserve"> -สายที่ 1 (เชื่อมคอนกรีตเดิม หน้าบ้าน</t>
  </si>
  <si>
    <t>นายแก้ว  เที่ยงราช)</t>
  </si>
  <si>
    <t xml:space="preserve"> -สายที่ 2 (คุ้มดอนอะราง ไปทางทิศตะ </t>
  </si>
  <si>
    <t>วันออก)</t>
  </si>
  <si>
    <t xml:space="preserve"> -สายที่ 1 กว้าง 4 ม. ยาว 84 ม.หนา</t>
  </si>
  <si>
    <t>กว่า 336 ตร.ม.</t>
  </si>
  <si>
    <t xml:space="preserve"> -สายที่ 2 กว้าง 4 ม. ยาว 90 ม.หนา</t>
  </si>
  <si>
    <t>กว่า 360  ตร.ม.</t>
  </si>
  <si>
    <t>หมู่ 13</t>
  </si>
  <si>
    <t>เสริมเหล็ก  หมู่ที่ 15  บ้านหนองเสม็ด</t>
  </si>
  <si>
    <t xml:space="preserve"> -สายที่ 1 (หน้าบ้านนางบุยรอด แก้วเสนา</t>
  </si>
  <si>
    <t xml:space="preserve"> - บ้านนางสมใจ ทองสุภะ)</t>
  </si>
  <si>
    <t xml:space="preserve"> -สายที่ 1 กว้าง 4 ม. ยาว 163 ม.หนา</t>
  </si>
  <si>
    <t>กว่า 625 ตร.ม.</t>
  </si>
  <si>
    <t>หมู่ 15</t>
  </si>
  <si>
    <t>โครงการซ่อมแซมศูนย์พัฒนาเด็ก</t>
  </si>
  <si>
    <t>เล็กขนาด 81-100 (สถ.ศพด.3)</t>
  </si>
  <si>
    <t>บ้านป่าไม้สหกรณ์ หมู่ที่7</t>
  </si>
  <si>
    <t>เขตไฟฟ้า หมู่ 14 บ้านโคกเพชร</t>
  </si>
  <si>
    <t>หมู่ที่ 14</t>
  </si>
  <si>
    <t>โครงการขยายเขตไฟฟ้า หมู่ 14</t>
  </si>
  <si>
    <t>บ้านโคกเพชร</t>
  </si>
  <si>
    <t>โครงการพัฒนาบุคลากรศูนย์</t>
  </si>
  <si>
    <t>พัฒนาศักยภาพบุคลากรศูนย์พัฒ</t>
  </si>
  <si>
    <t>นาเด็กเล็ก เช่น ค่าเอกสาร วัสดุ</t>
  </si>
  <si>
    <t>และค่าใช้จ่ายอื่นตามโครงการฯ</t>
  </si>
  <si>
    <t>ค่าจัดซื้อเก้าอี้สำนักงาน</t>
  </si>
  <si>
    <t>เพื่อจ่ายเป็นค่าใช้จ่ายในการจัดซื้อ</t>
  </si>
  <si>
    <t>เก้าอี้สำนักงาน</t>
  </si>
  <si>
    <t>กองศึกษาฯ</t>
  </si>
  <si>
    <t>ค่าจัดซื้อโต๊ะพนักงาน</t>
  </si>
  <si>
    <t>โต๊ะพนักงาน</t>
  </si>
  <si>
    <t>การตามโครงการฯเช่น ค่าเอกสาร</t>
  </si>
  <si>
    <t>วัสดุอุปกรณ์ ในการดำเนินโครงการฯ</t>
  </si>
  <si>
    <t>การตามโครงการฯเช่น ของรางวัล</t>
  </si>
  <si>
    <t>วัสดุอุปกรณ์และค่าใช้จ่ายอื่นตาม</t>
  </si>
  <si>
    <t xml:space="preserve"> -ศูนย์พัฒนาเด็กเล็กบ้านหนองเสม็ด</t>
  </si>
  <si>
    <t xml:space="preserve"> -ศูนย์พัฒนาเด็กเล็กบ้านโคกเพชร</t>
  </si>
  <si>
    <t xml:space="preserve"> -ศูนย์พัฒนาเด็กเล็กบ้านลำนางรอง</t>
  </si>
  <si>
    <t xml:space="preserve"> -ศูนย์พัฒนาเด็กเล็กบ้านคลองหิน</t>
  </si>
  <si>
    <t xml:space="preserve"> -ศูนย์พัฒนาเด็กเล็กบ้านคลองโป่ง</t>
  </si>
  <si>
    <t xml:space="preserve"> -ศูนย์พัฒนาเด็กเล็กบ้านหนองบอน</t>
  </si>
  <si>
    <t xml:space="preserve"> -ศูนย์พัฒนาเด็กเล็กบ้านป่าไม้สหกรณ์</t>
  </si>
  <si>
    <t>โครงการจัดหาวัสดุสื่อการเรียนการ</t>
  </si>
  <si>
    <t>สอนให้แก่ศูนย์พัฒนาเด็กเล็ก</t>
  </si>
  <si>
    <t>เพื่อจ่ายเป็นค่าใช้จ่ายหาวัสดุสื่อการ</t>
  </si>
  <si>
    <t>เรียนการสอนให้แก่ศูนย์พัฒนาเด็ก</t>
  </si>
  <si>
    <t>เล็ก</t>
  </si>
  <si>
    <t>ค่าอาหารเสริม(นม) ให้แก่ศูนย์</t>
  </si>
  <si>
    <t>พัฒนาเด็กเล็ก  จำนวน7 ศูนย์</t>
  </si>
  <si>
    <t>7 ศูนย์  ได้แก่</t>
  </si>
  <si>
    <t xml:space="preserve">  ศูนย์พัฒนาเด็ก</t>
  </si>
  <si>
    <t xml:space="preserve"> - ศูนย์พัฒนาเด็กเล็ก บ้านหนองเสม็ด</t>
  </si>
  <si>
    <t xml:space="preserve"> - ศูนย์พัฒนาเด็กเล็ก บ้านโคกเพชร</t>
  </si>
  <si>
    <t xml:space="preserve"> - ศูนย์พัฒนาเด็กเล็ก บ้านลำนางรอง</t>
  </si>
  <si>
    <t xml:space="preserve"> - ศูนย์พัฒนาเด็กเล็ก บ้านคลองหิน</t>
  </si>
  <si>
    <t xml:space="preserve"> - ศูนย์พัฒนาเด็กเล็ก บ้านคลองโป่ง</t>
  </si>
  <si>
    <t xml:space="preserve"> - ศูนย์พัฒนาเด็กเล็ก บ้านหนองบอน</t>
  </si>
  <si>
    <t xml:space="preserve"> - ศูนย์พัฒนาเด็กเล็ก บ้านป่าไม้สหกรณ์</t>
  </si>
  <si>
    <t>โรงเรียน  จำนวน 6 โรงเรียน</t>
  </si>
  <si>
    <t>ให้แก่โรงเรียน  จำนวน 6โรงเรียน</t>
  </si>
  <si>
    <t>ได้แก่</t>
  </si>
  <si>
    <t xml:space="preserve"> - โรงเรียนบ้านหนองเสม็ด</t>
  </si>
  <si>
    <t xml:space="preserve"> - โรงเรียนบ้านลำนางรอง</t>
  </si>
  <si>
    <t xml:space="preserve"> - โรงเรียนบ้านคลองหิน</t>
  </si>
  <si>
    <t xml:space="preserve"> - โรงเรียนบ้านคลองโป่ง</t>
  </si>
  <si>
    <t xml:space="preserve"> - โรงเรียนบ้านหนองบอน</t>
  </si>
  <si>
    <t xml:space="preserve"> - โรงเรียนบ้านป่าไม้สหกรณ์</t>
  </si>
  <si>
    <t xml:space="preserve">  โรงเรียนจำนวน</t>
  </si>
  <si>
    <t xml:space="preserve">      7 แห่ง</t>
  </si>
  <si>
    <t xml:space="preserve">ค่าอาหารเสริม(นม) ให้แก่ </t>
  </si>
  <si>
    <t>เงินอุดหนุนส่วนราชการ</t>
  </si>
  <si>
    <t>เพื่อจ่ายเป็นค่าอาหารกลางวันให้แก่</t>
  </si>
  <si>
    <t>โรงเรียน จำนวน 6 แห่ง ได้แก่</t>
  </si>
  <si>
    <t>ประจำปี 2561</t>
  </si>
  <si>
    <t>ปลอดเหล้า ครั้งที่ 20  ประจำปี</t>
  </si>
  <si>
    <t>พ.ศ. 2561</t>
  </si>
  <si>
    <t>การตามโครงการฯ เช่น ค่าจ้าง</t>
  </si>
  <si>
    <t>กรรมการ ค่ารางวัล วัสดุอุปกรณ์</t>
  </si>
  <si>
    <t>และค่าใช้จ่ายอื่นที่ไม่ขัดต่อระเบียบ</t>
  </si>
  <si>
    <t>การตามโครงการฯ เช่น ค่ารางวัล</t>
  </si>
  <si>
    <t>วัสดุอุปกรณ์ และค่าใช้จ่ายอื่นที่ไม่ขัด</t>
  </si>
  <si>
    <t>การตามโครงการฯ เช่น ค่าวัสดุ</t>
  </si>
  <si>
    <t>อุปกรณ์กีฬา และค่าใช้จ่ายอื่นที่ไม่</t>
  </si>
  <si>
    <t>อุปกรณ์กีฬา และค่าใช้จ่ายอื่น</t>
  </si>
  <si>
    <t>ที่ไม่ขัดระเบียบ</t>
  </si>
  <si>
    <t>โครงการฝึกอบรมเพิ่มศักยภาพ</t>
  </si>
  <si>
    <t>ให้กับเยาวชนในตำบลลำนางรอง</t>
  </si>
  <si>
    <t>เพื่อจ่ายเป็นค่าจ้างเหมารถรับ- ส่ง</t>
  </si>
  <si>
    <t>นักเรียน และค่าใช้จ่ายอื่นที่ไม่ขัด</t>
  </si>
  <si>
    <t>ระเบียบ</t>
  </si>
  <si>
    <t>โครงการสนับสนุนส่งเสริมอาชีพคน</t>
  </si>
  <si>
    <t>พิการและผู้ด้อยโอกาส</t>
  </si>
  <si>
    <t>เพื่อจ่ายเป็นค่าใช้จ่ายในการดำเนินการ</t>
  </si>
  <si>
    <t>การตามโครงการฯ เช่นค่าวัสดุอุปกรณ์</t>
  </si>
  <si>
    <t>และค่าใช้จ่ายอื่นที่จำเป็นที่ไม่ขัดต่อ</t>
  </si>
  <si>
    <t>พ.ศ. 2560</t>
  </si>
  <si>
    <t>พ.ศ.2561</t>
  </si>
  <si>
    <t>เพื่อจ่ายเป็นค่าจัดซื้อตู้เหล็ก 2 บาน</t>
  </si>
  <si>
    <t>สำนักปลัด/สวัสดิการฯ</t>
  </si>
  <si>
    <t>สำนักปลัด/กองการศึกษาฯ/กองช่าง</t>
  </si>
  <si>
    <t>สวัสดิการฯ</t>
  </si>
  <si>
    <t>สำนักปลัด/กองคลัง/ศึกษาฯ</t>
  </si>
  <si>
    <t>สำนักปลัด/กองคลังฯ/สวัสดิการฯ</t>
  </si>
  <si>
    <t>๖-๓๑</t>
  </si>
  <si>
    <t>ประกาศ  ณ  วันที่  25  เดือน  ธันวาคม  พ.ศ.  ๒๕๖๐</t>
  </si>
  <si>
    <t>อาศัยอำนาจตามระบียบกระทรวงมหาดไทย  ว่าด้วยการจัดทำแผนพัฒนาขององค์กรปกครองส่วน</t>
  </si>
  <si>
    <t>ท้องถิ่น  หมวด ๕ การนำแผนพัฒนาไปปฏิบัติ  ข้อ  ๒๖</t>
  </si>
  <si>
    <t>บัดนี้  ทางองค์การบริหารส่วนตำบลลำนางรอง  ได้รวบรวมแผน  โครงการ/กิจกรรม  ต่างๆที่จะได้</t>
  </si>
  <si>
    <t>ดำเนินการจริงในปีงบประมาณ  พ.ศ.  ๒๕๖๑  ตามข้อบัญญัติงบประมาณรายจ่ายประจำปี  พ.ศ. ๒๕๖๑ ตลอดจน</t>
  </si>
  <si>
    <t xml:space="preserve">เงินงบประมาณที่ได้รับอุดหนุนจากหน่วยงานราชการอื่น  เป็นที่เสร็จเรียบร้อยแล้วจึงประกาศใช้แผนการดำเนินงาน  </t>
  </si>
  <si>
    <t>ประจำปีงบประมาณ พ.ศ. ๒๕๖๑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</si>
</sst>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30"/>
      <color theme="1"/>
      <name val="TH SarabunPSK"/>
      <family val="2"/>
    </font>
    <font>
      <b/>
      <sz val="30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87" fontId="2" fillId="0" borderId="3" xfId="1" applyNumberFormat="1" applyFont="1" applyBorder="1"/>
    <xf numFmtId="0" fontId="2" fillId="0" borderId="5" xfId="0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2" fillId="0" borderId="5" xfId="1" applyNumberFormat="1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87" fontId="2" fillId="0" borderId="4" xfId="1" applyNumberFormat="1" applyFont="1" applyBorder="1"/>
    <xf numFmtId="187" fontId="3" fillId="0" borderId="1" xfId="1" applyNumberFormat="1" applyFont="1" applyBorder="1"/>
    <xf numFmtId="2" fontId="2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" fontId="6" fillId="0" borderId="0" xfId="0" applyNumberFormat="1" applyFont="1" applyAlignment="1">
      <alignment horizontal="right"/>
    </xf>
    <xf numFmtId="0" fontId="8" fillId="0" borderId="3" xfId="0" applyFont="1" applyBorder="1"/>
    <xf numFmtId="0" fontId="8" fillId="0" borderId="5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5" xfId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2" fillId="0" borderId="0" xfId="0" applyNumberFormat="1" applyFont="1"/>
    <xf numFmtId="43" fontId="2" fillId="0" borderId="5" xfId="1" applyFont="1" applyBorder="1" applyAlignment="1"/>
    <xf numFmtId="2" fontId="2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87" fontId="3" fillId="0" borderId="0" xfId="1" applyNumberFormat="1" applyFont="1" applyBorder="1"/>
    <xf numFmtId="43" fontId="3" fillId="0" borderId="0" xfId="0" applyNumberFormat="1" applyFont="1" applyBorder="1" applyAlignment="1">
      <alignment horizontal="center"/>
    </xf>
    <xf numFmtId="0" fontId="2" fillId="0" borderId="9" xfId="0" applyFont="1" applyBorder="1"/>
    <xf numFmtId="187" fontId="2" fillId="0" borderId="10" xfId="1" applyNumberFormat="1" applyFont="1" applyBorder="1"/>
    <xf numFmtId="187" fontId="2" fillId="0" borderId="5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87" fontId="2" fillId="0" borderId="11" xfId="1" applyNumberFormat="1" applyFont="1" applyBorder="1"/>
    <xf numFmtId="187" fontId="2" fillId="0" borderId="11" xfId="1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5" xfId="0" applyFont="1" applyBorder="1" applyAlignment="1"/>
    <xf numFmtId="0" fontId="9" fillId="0" borderId="4" xfId="0" applyFont="1" applyBorder="1" applyAlignment="1"/>
    <xf numFmtId="0" fontId="10" fillId="0" borderId="5" xfId="0" applyFont="1" applyBorder="1"/>
    <xf numFmtId="0" fontId="11" fillId="0" borderId="5" xfId="0" applyFont="1" applyBorder="1"/>
    <xf numFmtId="0" fontId="11" fillId="0" borderId="4" xfId="0" applyFont="1" applyBorder="1"/>
    <xf numFmtId="187" fontId="3" fillId="0" borderId="5" xfId="1" applyNumberFormat="1" applyFont="1" applyBorder="1" applyAlignment="1">
      <alignment horizontal="center"/>
    </xf>
    <xf numFmtId="43" fontId="2" fillId="0" borderId="4" xfId="1" applyFont="1" applyBorder="1" applyAlignment="1"/>
    <xf numFmtId="0" fontId="3" fillId="0" borderId="12" xfId="0" applyFont="1" applyBorder="1" applyAlignment="1">
      <alignment horizontal="center"/>
    </xf>
    <xf numFmtId="187" fontId="3" fillId="0" borderId="12" xfId="1" applyNumberFormat="1" applyFont="1" applyBorder="1"/>
    <xf numFmtId="0" fontId="2" fillId="0" borderId="12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87" fontId="2" fillId="0" borderId="0" xfId="0" applyNumberFormat="1" applyFont="1"/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" fillId="0" borderId="13" xfId="0" applyFont="1" applyBorder="1"/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0" borderId="1" xfId="0" applyFont="1" applyBorder="1"/>
    <xf numFmtId="3" fontId="2" fillId="0" borderId="0" xfId="0" applyNumberFormat="1" applyFont="1"/>
    <xf numFmtId="2" fontId="3" fillId="0" borderId="5" xfId="0" applyNumberFormat="1" applyFont="1" applyBorder="1" applyAlignment="1">
      <alignment horizontal="center"/>
    </xf>
    <xf numFmtId="59" fontId="6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0" borderId="11" xfId="0" applyFont="1" applyBorder="1"/>
    <xf numFmtId="0" fontId="2" fillId="0" borderId="2" xfId="0" applyFont="1" applyBorder="1"/>
    <xf numFmtId="0" fontId="11" fillId="0" borderId="3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5</xdr:row>
      <xdr:rowOff>361950</xdr:rowOff>
    </xdr:from>
    <xdr:to>
      <xdr:col>7</xdr:col>
      <xdr:colOff>419100</xdr:colOff>
      <xdr:row>9</xdr:row>
      <xdr:rowOff>266700</xdr:rowOff>
    </xdr:to>
    <xdr:pic>
      <xdr:nvPicPr>
        <xdr:cNvPr id="2" name="รูปภาพ 1" descr="255058_องค์การบริหารส่วนตำบลลำนางรอง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0425" y="2133600"/>
          <a:ext cx="1819275" cy="1847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309</xdr:row>
      <xdr:rowOff>161925</xdr:rowOff>
    </xdr:from>
    <xdr:to>
      <xdr:col>17</xdr:col>
      <xdr:colOff>266700</xdr:colOff>
      <xdr:row>309</xdr:row>
      <xdr:rowOff>163513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7686675" y="111347250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510</xdr:row>
      <xdr:rowOff>142875</xdr:rowOff>
    </xdr:from>
    <xdr:to>
      <xdr:col>15</xdr:col>
      <xdr:colOff>0</xdr:colOff>
      <xdr:row>510</xdr:row>
      <xdr:rowOff>144463</xdr:rowOff>
    </xdr:to>
    <xdr:cxnSp macro="">
      <xdr:nvCxnSpPr>
        <xdr:cNvPr id="71" name="ลูกศรเชื่อมต่อแบบตรง 70"/>
        <xdr:cNvCxnSpPr/>
      </xdr:nvCxnSpPr>
      <xdr:spPr>
        <a:xfrm>
          <a:off x="7981950" y="161467800"/>
          <a:ext cx="14382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933450</xdr:colOff>
      <xdr:row>280</xdr:row>
      <xdr:rowOff>123825</xdr:rowOff>
    </xdr:from>
    <xdr:to>
      <xdr:col>17</xdr:col>
      <xdr:colOff>228600</xdr:colOff>
      <xdr:row>280</xdr:row>
      <xdr:rowOff>125413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6829425" y="103851075"/>
          <a:ext cx="33909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303</xdr:row>
      <xdr:rowOff>123825</xdr:rowOff>
    </xdr:from>
    <xdr:to>
      <xdr:col>17</xdr:col>
      <xdr:colOff>266700</xdr:colOff>
      <xdr:row>303</xdr:row>
      <xdr:rowOff>125413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7686675" y="110242350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50</xdr:row>
      <xdr:rowOff>76200</xdr:rowOff>
    </xdr:from>
    <xdr:to>
      <xdr:col>18</xdr:col>
      <xdr:colOff>0</xdr:colOff>
      <xdr:row>50</xdr:row>
      <xdr:rowOff>84137</xdr:rowOff>
    </xdr:to>
    <xdr:cxnSp macro="">
      <xdr:nvCxnSpPr>
        <xdr:cNvPr id="78" name="ลูกศรเชื่อมต่อแบบตรง 77"/>
        <xdr:cNvCxnSpPr/>
      </xdr:nvCxnSpPr>
      <xdr:spPr>
        <a:xfrm flipV="1">
          <a:off x="6858000" y="20878800"/>
          <a:ext cx="3419475" cy="793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285</xdr:row>
      <xdr:rowOff>142875</xdr:rowOff>
    </xdr:from>
    <xdr:to>
      <xdr:col>17</xdr:col>
      <xdr:colOff>257175</xdr:colOff>
      <xdr:row>285</xdr:row>
      <xdr:rowOff>144463</xdr:rowOff>
    </xdr:to>
    <xdr:cxnSp macro="">
      <xdr:nvCxnSpPr>
        <xdr:cNvPr id="154" name="ลูกศรเชื่อมต่อแบบตรง 153"/>
        <xdr:cNvCxnSpPr/>
      </xdr:nvCxnSpPr>
      <xdr:spPr>
        <a:xfrm>
          <a:off x="7677150" y="105203625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533</xdr:row>
      <xdr:rowOff>114300</xdr:rowOff>
    </xdr:from>
    <xdr:to>
      <xdr:col>13</xdr:col>
      <xdr:colOff>266700</xdr:colOff>
      <xdr:row>533</xdr:row>
      <xdr:rowOff>115888</xdr:rowOff>
    </xdr:to>
    <xdr:cxnSp macro="">
      <xdr:nvCxnSpPr>
        <xdr:cNvPr id="167" name="ลูกศรเชื่อมต่อแบบตรง 166"/>
        <xdr:cNvCxnSpPr/>
      </xdr:nvCxnSpPr>
      <xdr:spPr>
        <a:xfrm>
          <a:off x="8543925" y="167840025"/>
          <a:ext cx="571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326</xdr:row>
      <xdr:rowOff>142875</xdr:rowOff>
    </xdr:from>
    <xdr:to>
      <xdr:col>18</xdr:col>
      <xdr:colOff>9525</xdr:colOff>
      <xdr:row>326</xdr:row>
      <xdr:rowOff>144463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7715250" y="116662200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349</xdr:row>
      <xdr:rowOff>133350</xdr:rowOff>
    </xdr:from>
    <xdr:to>
      <xdr:col>18</xdr:col>
      <xdr:colOff>0</xdr:colOff>
      <xdr:row>349</xdr:row>
      <xdr:rowOff>134938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7705725" y="123053475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537</xdr:row>
      <xdr:rowOff>114300</xdr:rowOff>
    </xdr:from>
    <xdr:to>
      <xdr:col>18</xdr:col>
      <xdr:colOff>9525</xdr:colOff>
      <xdr:row>537</xdr:row>
      <xdr:rowOff>115888</xdr:rowOff>
    </xdr:to>
    <xdr:cxnSp macro="">
      <xdr:nvCxnSpPr>
        <xdr:cNvPr id="178" name="ลูกศรเชื่อมต่อแบบตรง 177"/>
        <xdr:cNvCxnSpPr/>
      </xdr:nvCxnSpPr>
      <xdr:spPr>
        <a:xfrm>
          <a:off x="7715250" y="168906825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541</xdr:row>
      <xdr:rowOff>142875</xdr:rowOff>
    </xdr:from>
    <xdr:to>
      <xdr:col>18</xdr:col>
      <xdr:colOff>0</xdr:colOff>
      <xdr:row>541</xdr:row>
      <xdr:rowOff>144463</xdr:rowOff>
    </xdr:to>
    <xdr:cxnSp macro="">
      <xdr:nvCxnSpPr>
        <xdr:cNvPr id="180" name="ลูกศรเชื่อมต่อแบบตรง 179"/>
        <xdr:cNvCxnSpPr/>
      </xdr:nvCxnSpPr>
      <xdr:spPr>
        <a:xfrm>
          <a:off x="7705725" y="170002200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133350</xdr:rowOff>
    </xdr:from>
    <xdr:to>
      <xdr:col>10</xdr:col>
      <xdr:colOff>0</xdr:colOff>
      <xdr:row>8</xdr:row>
      <xdr:rowOff>142875</xdr:rowOff>
    </xdr:to>
    <xdr:cxnSp macro="">
      <xdr:nvCxnSpPr>
        <xdr:cNvPr id="186" name="ลูกศรเชื่อมต่อแบบตรง 185"/>
        <xdr:cNvCxnSpPr/>
      </xdr:nvCxnSpPr>
      <xdr:spPr>
        <a:xfrm>
          <a:off x="7419975" y="9467850"/>
          <a:ext cx="5715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13</xdr:row>
      <xdr:rowOff>142875</xdr:rowOff>
    </xdr:from>
    <xdr:to>
      <xdr:col>13</xdr:col>
      <xdr:colOff>38100</xdr:colOff>
      <xdr:row>13</xdr:row>
      <xdr:rowOff>152401</xdr:rowOff>
    </xdr:to>
    <xdr:cxnSp macro="">
      <xdr:nvCxnSpPr>
        <xdr:cNvPr id="187" name="ลูกศรเชื่อมต่อแบบตรง 186"/>
        <xdr:cNvCxnSpPr/>
      </xdr:nvCxnSpPr>
      <xdr:spPr>
        <a:xfrm>
          <a:off x="8553450" y="10810875"/>
          <a:ext cx="333375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32</xdr:row>
      <xdr:rowOff>123825</xdr:rowOff>
    </xdr:from>
    <xdr:to>
      <xdr:col>18</xdr:col>
      <xdr:colOff>0</xdr:colOff>
      <xdr:row>32</xdr:row>
      <xdr:rowOff>131762</xdr:rowOff>
    </xdr:to>
    <xdr:cxnSp macro="">
      <xdr:nvCxnSpPr>
        <xdr:cNvPr id="189" name="ลูกศรเชื่อมต่อแบบตรง 188"/>
        <xdr:cNvCxnSpPr/>
      </xdr:nvCxnSpPr>
      <xdr:spPr>
        <a:xfrm flipV="1">
          <a:off x="6858000" y="21993225"/>
          <a:ext cx="3419475" cy="793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28</xdr:row>
      <xdr:rowOff>152400</xdr:rowOff>
    </xdr:from>
    <xdr:to>
      <xdr:col>13</xdr:col>
      <xdr:colOff>9525</xdr:colOff>
      <xdr:row>28</xdr:row>
      <xdr:rowOff>161925</xdr:rowOff>
    </xdr:to>
    <xdr:cxnSp macro="">
      <xdr:nvCxnSpPr>
        <xdr:cNvPr id="190" name="ลูกศรเชื่อมต่อแบบตรง 189"/>
        <xdr:cNvCxnSpPr/>
      </xdr:nvCxnSpPr>
      <xdr:spPr>
        <a:xfrm>
          <a:off x="7696200" y="20955000"/>
          <a:ext cx="1162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36</xdr:row>
      <xdr:rowOff>142875</xdr:rowOff>
    </xdr:from>
    <xdr:to>
      <xdr:col>12</xdr:col>
      <xdr:colOff>276225</xdr:colOff>
      <xdr:row>36</xdr:row>
      <xdr:rowOff>146104</xdr:rowOff>
    </xdr:to>
    <xdr:cxnSp macro="">
      <xdr:nvCxnSpPr>
        <xdr:cNvPr id="191" name="ลูกศรเชื่อมต่อแบบตรง 190"/>
        <xdr:cNvCxnSpPr/>
      </xdr:nvCxnSpPr>
      <xdr:spPr>
        <a:xfrm>
          <a:off x="8258175" y="23079075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73</xdr:row>
      <xdr:rowOff>152400</xdr:rowOff>
    </xdr:from>
    <xdr:to>
      <xdr:col>11</xdr:col>
      <xdr:colOff>9525</xdr:colOff>
      <xdr:row>73</xdr:row>
      <xdr:rowOff>155629</xdr:rowOff>
    </xdr:to>
    <xdr:cxnSp macro="">
      <xdr:nvCxnSpPr>
        <xdr:cNvPr id="196" name="ลูกศรเชื่อมต่อแบบตรง 195"/>
        <xdr:cNvCxnSpPr/>
      </xdr:nvCxnSpPr>
      <xdr:spPr>
        <a:xfrm>
          <a:off x="7705725" y="40109775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77</xdr:row>
      <xdr:rowOff>104775</xdr:rowOff>
    </xdr:from>
    <xdr:to>
      <xdr:col>13</xdr:col>
      <xdr:colOff>276225</xdr:colOff>
      <xdr:row>77</xdr:row>
      <xdr:rowOff>108004</xdr:rowOff>
    </xdr:to>
    <xdr:cxnSp macro="">
      <xdr:nvCxnSpPr>
        <xdr:cNvPr id="197" name="ลูกศรเชื่อมต่อแบบตรง 196"/>
        <xdr:cNvCxnSpPr/>
      </xdr:nvCxnSpPr>
      <xdr:spPr>
        <a:xfrm>
          <a:off x="8543925" y="41090850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81</xdr:row>
      <xdr:rowOff>114300</xdr:rowOff>
    </xdr:from>
    <xdr:to>
      <xdr:col>17</xdr:col>
      <xdr:colOff>266700</xdr:colOff>
      <xdr:row>81</xdr:row>
      <xdr:rowOff>115888</xdr:rowOff>
    </xdr:to>
    <xdr:cxnSp macro="">
      <xdr:nvCxnSpPr>
        <xdr:cNvPr id="198" name="ลูกศรเชื่อมต่อแบบตรง 197"/>
        <xdr:cNvCxnSpPr/>
      </xdr:nvCxnSpPr>
      <xdr:spPr>
        <a:xfrm>
          <a:off x="6848475" y="42148125"/>
          <a:ext cx="34099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105</xdr:row>
      <xdr:rowOff>133350</xdr:rowOff>
    </xdr:from>
    <xdr:to>
      <xdr:col>17</xdr:col>
      <xdr:colOff>257175</xdr:colOff>
      <xdr:row>105</xdr:row>
      <xdr:rowOff>134938</xdr:rowOff>
    </xdr:to>
    <xdr:cxnSp macro="">
      <xdr:nvCxnSpPr>
        <xdr:cNvPr id="202" name="ลูกศรเชื่อมต่อแบบตรง 201"/>
        <xdr:cNvCxnSpPr/>
      </xdr:nvCxnSpPr>
      <xdr:spPr>
        <a:xfrm>
          <a:off x="9677400" y="55502175"/>
          <a:ext cx="571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96</xdr:row>
      <xdr:rowOff>142875</xdr:rowOff>
    </xdr:from>
    <xdr:to>
      <xdr:col>13</xdr:col>
      <xdr:colOff>9525</xdr:colOff>
      <xdr:row>96</xdr:row>
      <xdr:rowOff>146104</xdr:rowOff>
    </xdr:to>
    <xdr:cxnSp macro="">
      <xdr:nvCxnSpPr>
        <xdr:cNvPr id="203" name="ลูกศรเชื่อมต่อแบบตรง 202"/>
        <xdr:cNvCxnSpPr/>
      </xdr:nvCxnSpPr>
      <xdr:spPr>
        <a:xfrm>
          <a:off x="8277225" y="52844700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99</xdr:row>
      <xdr:rowOff>104775</xdr:rowOff>
    </xdr:from>
    <xdr:to>
      <xdr:col>16</xdr:col>
      <xdr:colOff>257175</xdr:colOff>
      <xdr:row>99</xdr:row>
      <xdr:rowOff>106363</xdr:rowOff>
    </xdr:to>
    <xdr:cxnSp macro="">
      <xdr:nvCxnSpPr>
        <xdr:cNvPr id="204" name="ลูกศรเชื่อมต่อแบบตรง 203"/>
        <xdr:cNvCxnSpPr/>
      </xdr:nvCxnSpPr>
      <xdr:spPr>
        <a:xfrm>
          <a:off x="9677400" y="53873400"/>
          <a:ext cx="285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102</xdr:row>
      <xdr:rowOff>114300</xdr:rowOff>
    </xdr:from>
    <xdr:to>
      <xdr:col>8</xdr:col>
      <xdr:colOff>266700</xdr:colOff>
      <xdr:row>102</xdr:row>
      <xdr:rowOff>115888</xdr:rowOff>
    </xdr:to>
    <xdr:cxnSp macro="">
      <xdr:nvCxnSpPr>
        <xdr:cNvPr id="205" name="ลูกศรเชื่อมต่อแบบตรง 204"/>
        <xdr:cNvCxnSpPr/>
      </xdr:nvCxnSpPr>
      <xdr:spPr>
        <a:xfrm>
          <a:off x="7400925" y="54683025"/>
          <a:ext cx="285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142</xdr:row>
      <xdr:rowOff>133350</xdr:rowOff>
    </xdr:from>
    <xdr:to>
      <xdr:col>17</xdr:col>
      <xdr:colOff>28575</xdr:colOff>
      <xdr:row>142</xdr:row>
      <xdr:rowOff>142875</xdr:rowOff>
    </xdr:to>
    <xdr:cxnSp macro="">
      <xdr:nvCxnSpPr>
        <xdr:cNvPr id="208" name="ลูกศรเชื่อมต่อแบบตรง 207"/>
        <xdr:cNvCxnSpPr/>
      </xdr:nvCxnSpPr>
      <xdr:spPr>
        <a:xfrm>
          <a:off x="9420225" y="65636775"/>
          <a:ext cx="600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147</xdr:row>
      <xdr:rowOff>142875</xdr:rowOff>
    </xdr:from>
    <xdr:to>
      <xdr:col>15</xdr:col>
      <xdr:colOff>19050</xdr:colOff>
      <xdr:row>147</xdr:row>
      <xdr:rowOff>146104</xdr:rowOff>
    </xdr:to>
    <xdr:cxnSp macro="">
      <xdr:nvCxnSpPr>
        <xdr:cNvPr id="210" name="ลูกศรเชื่อมต่อแบบตรง 209"/>
        <xdr:cNvCxnSpPr/>
      </xdr:nvCxnSpPr>
      <xdr:spPr>
        <a:xfrm>
          <a:off x="8858250" y="68046600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165</xdr:row>
      <xdr:rowOff>123825</xdr:rowOff>
    </xdr:from>
    <xdr:to>
      <xdr:col>17</xdr:col>
      <xdr:colOff>266700</xdr:colOff>
      <xdr:row>165</xdr:row>
      <xdr:rowOff>125413</xdr:rowOff>
    </xdr:to>
    <xdr:cxnSp macro="">
      <xdr:nvCxnSpPr>
        <xdr:cNvPr id="212" name="ลูกศรเชื่อมต่อแบบตรง 211"/>
        <xdr:cNvCxnSpPr/>
      </xdr:nvCxnSpPr>
      <xdr:spPr>
        <a:xfrm>
          <a:off x="6848475" y="72056625"/>
          <a:ext cx="34099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168</xdr:row>
      <xdr:rowOff>114300</xdr:rowOff>
    </xdr:from>
    <xdr:to>
      <xdr:col>10</xdr:col>
      <xdr:colOff>0</xdr:colOff>
      <xdr:row>168</xdr:row>
      <xdr:rowOff>115888</xdr:rowOff>
    </xdr:to>
    <xdr:cxnSp macro="">
      <xdr:nvCxnSpPr>
        <xdr:cNvPr id="215" name="ลูกศรเชื่อมต่อแบบตรง 214"/>
        <xdr:cNvCxnSpPr/>
      </xdr:nvCxnSpPr>
      <xdr:spPr>
        <a:xfrm>
          <a:off x="7705725" y="66684525"/>
          <a:ext cx="285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189</xdr:row>
      <xdr:rowOff>123825</xdr:rowOff>
    </xdr:from>
    <xdr:to>
      <xdr:col>18</xdr:col>
      <xdr:colOff>0</xdr:colOff>
      <xdr:row>189</xdr:row>
      <xdr:rowOff>125413</xdr:rowOff>
    </xdr:to>
    <xdr:cxnSp macro="">
      <xdr:nvCxnSpPr>
        <xdr:cNvPr id="216" name="ลูกศรเชื่อมต่อแบบตรง 215"/>
        <xdr:cNvCxnSpPr/>
      </xdr:nvCxnSpPr>
      <xdr:spPr>
        <a:xfrm>
          <a:off x="6867525" y="79848075"/>
          <a:ext cx="34099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261</xdr:row>
      <xdr:rowOff>142875</xdr:rowOff>
    </xdr:from>
    <xdr:to>
      <xdr:col>7</xdr:col>
      <xdr:colOff>266700</xdr:colOff>
      <xdr:row>261</xdr:row>
      <xdr:rowOff>146104</xdr:rowOff>
    </xdr:to>
    <xdr:cxnSp macro="">
      <xdr:nvCxnSpPr>
        <xdr:cNvPr id="219" name="ลูกศรเชื่อมต่อแบบตรง 218"/>
        <xdr:cNvCxnSpPr/>
      </xdr:nvCxnSpPr>
      <xdr:spPr>
        <a:xfrm>
          <a:off x="6819900" y="86801325"/>
          <a:ext cx="58102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257</xdr:row>
      <xdr:rowOff>161925</xdr:rowOff>
    </xdr:from>
    <xdr:to>
      <xdr:col>14</xdr:col>
      <xdr:colOff>257175</xdr:colOff>
      <xdr:row>257</xdr:row>
      <xdr:rowOff>163513</xdr:rowOff>
    </xdr:to>
    <xdr:cxnSp macro="">
      <xdr:nvCxnSpPr>
        <xdr:cNvPr id="221" name="ลูกศรเชื่อมต่อแบบตรง 220"/>
        <xdr:cNvCxnSpPr/>
      </xdr:nvCxnSpPr>
      <xdr:spPr>
        <a:xfrm>
          <a:off x="8820150" y="85753575"/>
          <a:ext cx="571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464</xdr:row>
      <xdr:rowOff>142875</xdr:rowOff>
    </xdr:from>
    <xdr:to>
      <xdr:col>18</xdr:col>
      <xdr:colOff>0</xdr:colOff>
      <xdr:row>464</xdr:row>
      <xdr:rowOff>144463</xdr:rowOff>
    </xdr:to>
    <xdr:cxnSp macro="">
      <xdr:nvCxnSpPr>
        <xdr:cNvPr id="91" name="ลูกศรเชื่อมต่อแบบตรง 90"/>
        <xdr:cNvCxnSpPr/>
      </xdr:nvCxnSpPr>
      <xdr:spPr>
        <a:xfrm>
          <a:off x="7705725" y="154800300"/>
          <a:ext cx="2571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274320</xdr:colOff>
      <xdr:row>119</xdr:row>
      <xdr:rowOff>137160</xdr:rowOff>
    </xdr:from>
    <xdr:to>
      <xdr:col>18</xdr:col>
      <xdr:colOff>7620</xdr:colOff>
      <xdr:row>119</xdr:row>
      <xdr:rowOff>138748</xdr:rowOff>
    </xdr:to>
    <xdr:cxnSp macro="">
      <xdr:nvCxnSpPr>
        <xdr:cNvPr id="85" name="ลูกศรเชื่อมต่อแบบตรง 84"/>
        <xdr:cNvCxnSpPr/>
      </xdr:nvCxnSpPr>
      <xdr:spPr>
        <a:xfrm>
          <a:off x="9654540" y="50657760"/>
          <a:ext cx="5867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515</xdr:row>
      <xdr:rowOff>121920</xdr:rowOff>
    </xdr:from>
    <xdr:to>
      <xdr:col>13</xdr:col>
      <xdr:colOff>280035</xdr:colOff>
      <xdr:row>515</xdr:row>
      <xdr:rowOff>123508</xdr:rowOff>
    </xdr:to>
    <xdr:cxnSp macro="">
      <xdr:nvCxnSpPr>
        <xdr:cNvPr id="87" name="ลูกศรเชื่อมต่อแบบตรง 86"/>
        <xdr:cNvCxnSpPr/>
      </xdr:nvCxnSpPr>
      <xdr:spPr>
        <a:xfrm>
          <a:off x="7680960" y="156316680"/>
          <a:ext cx="141541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468</xdr:row>
      <xdr:rowOff>142875</xdr:rowOff>
    </xdr:from>
    <xdr:to>
      <xdr:col>18</xdr:col>
      <xdr:colOff>0</xdr:colOff>
      <xdr:row>468</xdr:row>
      <xdr:rowOff>144463</xdr:rowOff>
    </xdr:to>
    <xdr:cxnSp macro="">
      <xdr:nvCxnSpPr>
        <xdr:cNvPr id="89" name="ลูกศรเชื่อมต่อแบบตรง 88"/>
        <xdr:cNvCxnSpPr/>
      </xdr:nvCxnSpPr>
      <xdr:spPr>
        <a:xfrm>
          <a:off x="7688580" y="14975395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356</xdr:row>
      <xdr:rowOff>133350</xdr:rowOff>
    </xdr:from>
    <xdr:to>
      <xdr:col>18</xdr:col>
      <xdr:colOff>0</xdr:colOff>
      <xdr:row>356</xdr:row>
      <xdr:rowOff>134938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7688580" y="9908667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372</xdr:row>
      <xdr:rowOff>133350</xdr:rowOff>
    </xdr:from>
    <xdr:to>
      <xdr:col>18</xdr:col>
      <xdr:colOff>0</xdr:colOff>
      <xdr:row>372</xdr:row>
      <xdr:rowOff>134938</xdr:rowOff>
    </xdr:to>
    <xdr:cxnSp macro="">
      <xdr:nvCxnSpPr>
        <xdr:cNvPr id="93" name="ลูกศรเชื่อมต่อแบบตรง 92"/>
        <xdr:cNvCxnSpPr/>
      </xdr:nvCxnSpPr>
      <xdr:spPr>
        <a:xfrm>
          <a:off x="7688580" y="9935337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418</xdr:row>
      <xdr:rowOff>133350</xdr:rowOff>
    </xdr:from>
    <xdr:to>
      <xdr:col>18</xdr:col>
      <xdr:colOff>0</xdr:colOff>
      <xdr:row>418</xdr:row>
      <xdr:rowOff>134938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7688580" y="10573893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377</xdr:row>
      <xdr:rowOff>142875</xdr:rowOff>
    </xdr:from>
    <xdr:to>
      <xdr:col>18</xdr:col>
      <xdr:colOff>9525</xdr:colOff>
      <xdr:row>377</xdr:row>
      <xdr:rowOff>144463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7698105" y="9562909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395</xdr:row>
      <xdr:rowOff>133350</xdr:rowOff>
    </xdr:from>
    <xdr:to>
      <xdr:col>18</xdr:col>
      <xdr:colOff>0</xdr:colOff>
      <xdr:row>395</xdr:row>
      <xdr:rowOff>134938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7688580" y="10573893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405</xdr:row>
      <xdr:rowOff>137160</xdr:rowOff>
    </xdr:from>
    <xdr:to>
      <xdr:col>17</xdr:col>
      <xdr:colOff>259080</xdr:colOff>
      <xdr:row>405</xdr:row>
      <xdr:rowOff>138748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7680960" y="11294364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259080</xdr:colOff>
      <xdr:row>555</xdr:row>
      <xdr:rowOff>137160</xdr:rowOff>
    </xdr:from>
    <xdr:to>
      <xdr:col>17</xdr:col>
      <xdr:colOff>243840</xdr:colOff>
      <xdr:row>555</xdr:row>
      <xdr:rowOff>138748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7665720" y="18854928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578</xdr:row>
      <xdr:rowOff>142875</xdr:rowOff>
    </xdr:from>
    <xdr:to>
      <xdr:col>18</xdr:col>
      <xdr:colOff>0</xdr:colOff>
      <xdr:row>578</xdr:row>
      <xdr:rowOff>144463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7688580" y="21735859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85</xdr:row>
      <xdr:rowOff>180975</xdr:rowOff>
    </xdr:from>
    <xdr:to>
      <xdr:col>16</xdr:col>
      <xdr:colOff>28575</xdr:colOff>
      <xdr:row>85</xdr:row>
      <xdr:rowOff>182563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8810625" y="30790515"/>
          <a:ext cx="88011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123825</xdr:rowOff>
    </xdr:from>
    <xdr:to>
      <xdr:col>18</xdr:col>
      <xdr:colOff>0</xdr:colOff>
      <xdr:row>59</xdr:row>
      <xdr:rowOff>125413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7688580" y="1959292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173</xdr:row>
      <xdr:rowOff>123825</xdr:rowOff>
    </xdr:from>
    <xdr:to>
      <xdr:col>17</xdr:col>
      <xdr:colOff>266700</xdr:colOff>
      <xdr:row>173</xdr:row>
      <xdr:rowOff>125413</xdr:rowOff>
    </xdr:to>
    <xdr:cxnSp macro="">
      <xdr:nvCxnSpPr>
        <xdr:cNvPr id="132" name="ลูกศรเชื่อมต่อแบบตรง 131"/>
        <xdr:cNvCxnSpPr/>
      </xdr:nvCxnSpPr>
      <xdr:spPr>
        <a:xfrm>
          <a:off x="6842760" y="51132105"/>
          <a:ext cx="33909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244</xdr:row>
      <xdr:rowOff>161925</xdr:rowOff>
    </xdr:from>
    <xdr:to>
      <xdr:col>12</xdr:col>
      <xdr:colOff>9525</xdr:colOff>
      <xdr:row>244</xdr:row>
      <xdr:rowOff>165154</xdr:rowOff>
    </xdr:to>
    <xdr:cxnSp macro="">
      <xdr:nvCxnSpPr>
        <xdr:cNvPr id="133" name="ลูกศรเชื่อมต่อแบบตรง 132"/>
        <xdr:cNvCxnSpPr/>
      </xdr:nvCxnSpPr>
      <xdr:spPr>
        <a:xfrm>
          <a:off x="7970520" y="56725185"/>
          <a:ext cx="573405" cy="322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132</xdr:row>
      <xdr:rowOff>129540</xdr:rowOff>
    </xdr:from>
    <xdr:to>
      <xdr:col>16</xdr:col>
      <xdr:colOff>0</xdr:colOff>
      <xdr:row>132</xdr:row>
      <xdr:rowOff>131128</xdr:rowOff>
    </xdr:to>
    <xdr:cxnSp macro="">
      <xdr:nvCxnSpPr>
        <xdr:cNvPr id="90" name="ลูกศรเชื่อมต่อแบบตรง 89"/>
        <xdr:cNvCxnSpPr/>
      </xdr:nvCxnSpPr>
      <xdr:spPr>
        <a:xfrm>
          <a:off x="9380220" y="35570160"/>
          <a:ext cx="2819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</xdr:colOff>
      <xdr:row>109</xdr:row>
      <xdr:rowOff>121920</xdr:rowOff>
    </xdr:from>
    <xdr:to>
      <xdr:col>16</xdr:col>
      <xdr:colOff>289560</xdr:colOff>
      <xdr:row>109</xdr:row>
      <xdr:rowOff>123508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9669780" y="29161740"/>
          <a:ext cx="2819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152400</xdr:rowOff>
    </xdr:from>
    <xdr:to>
      <xdr:col>14</xdr:col>
      <xdr:colOff>0</xdr:colOff>
      <xdr:row>17</xdr:row>
      <xdr:rowOff>160020</xdr:rowOff>
    </xdr:to>
    <xdr:cxnSp macro="">
      <xdr:nvCxnSpPr>
        <xdr:cNvPr id="96" name="ลูกศรเชื่อมต่อแบบตรง 95"/>
        <xdr:cNvCxnSpPr/>
      </xdr:nvCxnSpPr>
      <xdr:spPr>
        <a:xfrm>
          <a:off x="7970520" y="4686300"/>
          <a:ext cx="1127760" cy="762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487</xdr:row>
      <xdr:rowOff>142875</xdr:rowOff>
    </xdr:from>
    <xdr:to>
      <xdr:col>18</xdr:col>
      <xdr:colOff>0</xdr:colOff>
      <xdr:row>487</xdr:row>
      <xdr:rowOff>144463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7688580" y="11163109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581</xdr:row>
      <xdr:rowOff>123825</xdr:rowOff>
    </xdr:from>
    <xdr:to>
      <xdr:col>17</xdr:col>
      <xdr:colOff>257175</xdr:colOff>
      <xdr:row>581</xdr:row>
      <xdr:rowOff>125413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7663815" y="178949985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441</xdr:row>
      <xdr:rowOff>152400</xdr:rowOff>
    </xdr:from>
    <xdr:to>
      <xdr:col>18</xdr:col>
      <xdr:colOff>9525</xdr:colOff>
      <xdr:row>441</xdr:row>
      <xdr:rowOff>153988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7698105" y="10577322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290</xdr:row>
      <xdr:rowOff>167640</xdr:rowOff>
    </xdr:from>
    <xdr:to>
      <xdr:col>18</xdr:col>
      <xdr:colOff>22860</xdr:colOff>
      <xdr:row>290</xdr:row>
      <xdr:rowOff>169228</xdr:rowOff>
    </xdr:to>
    <xdr:cxnSp macro="">
      <xdr:nvCxnSpPr>
        <xdr:cNvPr id="131" name="ลูกศรเชื่อมต่อแบบตรง 130"/>
        <xdr:cNvCxnSpPr/>
      </xdr:nvCxnSpPr>
      <xdr:spPr>
        <a:xfrm>
          <a:off x="7696200" y="65265300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425</xdr:row>
      <xdr:rowOff>133350</xdr:rowOff>
    </xdr:from>
    <xdr:to>
      <xdr:col>18</xdr:col>
      <xdr:colOff>0</xdr:colOff>
      <xdr:row>425</xdr:row>
      <xdr:rowOff>134938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7688580" y="99353370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152</xdr:row>
      <xdr:rowOff>160020</xdr:rowOff>
    </xdr:from>
    <xdr:to>
      <xdr:col>18</xdr:col>
      <xdr:colOff>0</xdr:colOff>
      <xdr:row>152</xdr:row>
      <xdr:rowOff>161608</xdr:rowOff>
    </xdr:to>
    <xdr:cxnSp macro="">
      <xdr:nvCxnSpPr>
        <xdr:cNvPr id="136" name="ลูกศรเชื่อมต่อแบบตรง 135"/>
        <xdr:cNvCxnSpPr/>
      </xdr:nvCxnSpPr>
      <xdr:spPr>
        <a:xfrm>
          <a:off x="7673340" y="41201340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123</xdr:row>
      <xdr:rowOff>121920</xdr:rowOff>
    </xdr:from>
    <xdr:to>
      <xdr:col>11</xdr:col>
      <xdr:colOff>7620</xdr:colOff>
      <xdr:row>123</xdr:row>
      <xdr:rowOff>123508</xdr:rowOff>
    </xdr:to>
    <xdr:cxnSp macro="">
      <xdr:nvCxnSpPr>
        <xdr:cNvPr id="140" name="ลูกศรเชื่อมต่อแบบตรง 139"/>
        <xdr:cNvCxnSpPr/>
      </xdr:nvCxnSpPr>
      <xdr:spPr>
        <a:xfrm>
          <a:off x="7673340" y="32895540"/>
          <a:ext cx="5867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127</xdr:row>
      <xdr:rowOff>144780</xdr:rowOff>
    </xdr:from>
    <xdr:to>
      <xdr:col>11</xdr:col>
      <xdr:colOff>15240</xdr:colOff>
      <xdr:row>127</xdr:row>
      <xdr:rowOff>146368</xdr:rowOff>
    </xdr:to>
    <xdr:cxnSp macro="">
      <xdr:nvCxnSpPr>
        <xdr:cNvPr id="141" name="ลูกศรเชื่อมต่อแบบตรง 140"/>
        <xdr:cNvCxnSpPr/>
      </xdr:nvCxnSpPr>
      <xdr:spPr>
        <a:xfrm>
          <a:off x="7680960" y="33985200"/>
          <a:ext cx="5867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247</xdr:row>
      <xdr:rowOff>152400</xdr:rowOff>
    </xdr:from>
    <xdr:to>
      <xdr:col>18</xdr:col>
      <xdr:colOff>0</xdr:colOff>
      <xdr:row>247</xdr:row>
      <xdr:rowOff>153988</xdr:rowOff>
    </xdr:to>
    <xdr:cxnSp macro="">
      <xdr:nvCxnSpPr>
        <xdr:cNvPr id="134" name="ลูกศรเชื่อมต่อแบบตรง 133"/>
        <xdr:cNvCxnSpPr/>
      </xdr:nvCxnSpPr>
      <xdr:spPr>
        <a:xfrm>
          <a:off x="7673340" y="48935640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265</xdr:row>
      <xdr:rowOff>160020</xdr:rowOff>
    </xdr:from>
    <xdr:to>
      <xdr:col>18</xdr:col>
      <xdr:colOff>15240</xdr:colOff>
      <xdr:row>265</xdr:row>
      <xdr:rowOff>161608</xdr:rowOff>
    </xdr:to>
    <xdr:cxnSp macro="">
      <xdr:nvCxnSpPr>
        <xdr:cNvPr id="137" name="ลูกศรเชื่อมต่อแบบตรง 136"/>
        <xdr:cNvCxnSpPr/>
      </xdr:nvCxnSpPr>
      <xdr:spPr>
        <a:xfrm>
          <a:off x="7688580" y="58552080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234</xdr:row>
      <xdr:rowOff>161925</xdr:rowOff>
    </xdr:from>
    <xdr:to>
      <xdr:col>17</xdr:col>
      <xdr:colOff>251460</xdr:colOff>
      <xdr:row>234</xdr:row>
      <xdr:rowOff>163513</xdr:rowOff>
    </xdr:to>
    <xdr:cxnSp macro="">
      <xdr:nvCxnSpPr>
        <xdr:cNvPr id="135" name="ลูกศรเชื่อมต่อแบบตรง 134"/>
        <xdr:cNvCxnSpPr/>
      </xdr:nvCxnSpPr>
      <xdr:spPr>
        <a:xfrm>
          <a:off x="6846570" y="56420385"/>
          <a:ext cx="33718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933450</xdr:colOff>
      <xdr:row>211</xdr:row>
      <xdr:rowOff>123825</xdr:rowOff>
    </xdr:from>
    <xdr:to>
      <xdr:col>17</xdr:col>
      <xdr:colOff>228600</xdr:colOff>
      <xdr:row>211</xdr:row>
      <xdr:rowOff>125413</xdr:rowOff>
    </xdr:to>
    <xdr:cxnSp macro="">
      <xdr:nvCxnSpPr>
        <xdr:cNvPr id="138" name="ลูกศรเชื่อมต่อแบบตรง 137"/>
        <xdr:cNvCxnSpPr/>
      </xdr:nvCxnSpPr>
      <xdr:spPr>
        <a:xfrm>
          <a:off x="6823710" y="56382285"/>
          <a:ext cx="33718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137160</xdr:rowOff>
    </xdr:from>
    <xdr:to>
      <xdr:col>12</xdr:col>
      <xdr:colOff>34290</xdr:colOff>
      <xdr:row>54</xdr:row>
      <xdr:rowOff>138748</xdr:rowOff>
    </xdr:to>
    <xdr:cxnSp macro="">
      <xdr:nvCxnSpPr>
        <xdr:cNvPr id="139" name="ลูกศรเชื่อมต่อแบบตรง 138"/>
        <xdr:cNvCxnSpPr/>
      </xdr:nvCxnSpPr>
      <xdr:spPr>
        <a:xfrm>
          <a:off x="7688580" y="14538960"/>
          <a:ext cx="88011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518</xdr:row>
      <xdr:rowOff>142875</xdr:rowOff>
    </xdr:from>
    <xdr:to>
      <xdr:col>15</xdr:col>
      <xdr:colOff>0</xdr:colOff>
      <xdr:row>518</xdr:row>
      <xdr:rowOff>144463</xdr:rowOff>
    </xdr:to>
    <xdr:cxnSp macro="">
      <xdr:nvCxnSpPr>
        <xdr:cNvPr id="146" name="ลูกศรเชื่อมต่อแบบตรง 145"/>
        <xdr:cNvCxnSpPr/>
      </xdr:nvCxnSpPr>
      <xdr:spPr>
        <a:xfrm>
          <a:off x="7964805" y="142263495"/>
          <a:ext cx="141541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560</xdr:row>
      <xdr:rowOff>123825</xdr:rowOff>
    </xdr:from>
    <xdr:to>
      <xdr:col>17</xdr:col>
      <xdr:colOff>257175</xdr:colOff>
      <xdr:row>560</xdr:row>
      <xdr:rowOff>125413</xdr:rowOff>
    </xdr:to>
    <xdr:cxnSp macro="">
      <xdr:nvCxnSpPr>
        <xdr:cNvPr id="142" name="ลูกศรเชื่อมต่อแบบตรง 141"/>
        <xdr:cNvCxnSpPr/>
      </xdr:nvCxnSpPr>
      <xdr:spPr>
        <a:xfrm>
          <a:off x="7663815" y="159435165"/>
          <a:ext cx="25603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564</xdr:row>
      <xdr:rowOff>142875</xdr:rowOff>
    </xdr:from>
    <xdr:to>
      <xdr:col>18</xdr:col>
      <xdr:colOff>0</xdr:colOff>
      <xdr:row>564</xdr:row>
      <xdr:rowOff>144463</xdr:rowOff>
    </xdr:to>
    <xdr:cxnSp macro="">
      <xdr:nvCxnSpPr>
        <xdr:cNvPr id="143" name="ลูกศรเชื่อมต่อแบบตรง 142"/>
        <xdr:cNvCxnSpPr/>
      </xdr:nvCxnSpPr>
      <xdr:spPr>
        <a:xfrm>
          <a:off x="7688580" y="160521015"/>
          <a:ext cx="254508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0</xdr:row>
          <xdr:rowOff>228600</xdr:rowOff>
        </xdr:from>
        <xdr:to>
          <xdr:col>5</xdr:col>
          <xdr:colOff>161925</xdr:colOff>
          <xdr:row>5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6"/>
  <sheetViews>
    <sheetView tabSelected="1" workbookViewId="0">
      <selection activeCell="K8" sqref="K8"/>
    </sheetView>
  </sheetViews>
  <sheetFormatPr defaultColWidth="9" defaultRowHeight="21" x14ac:dyDescent="0.35"/>
  <cols>
    <col min="1" max="16384" width="9" style="1"/>
  </cols>
  <sheetData>
    <row r="4" spans="1:13" ht="38.25" x14ac:dyDescent="0.55000000000000004">
      <c r="A4" s="103" t="s">
        <v>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38.25" x14ac:dyDescent="0.55000000000000004">
      <c r="A5" s="103" t="s">
        <v>211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ht="38.25" x14ac:dyDescent="0.55000000000000004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ht="38.25" x14ac:dyDescent="0.5500000000000000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38.25" x14ac:dyDescent="0.5500000000000000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38.25" x14ac:dyDescent="0.5500000000000000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38.25" x14ac:dyDescent="0.5500000000000000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38.25" x14ac:dyDescent="0.55000000000000004">
      <c r="A11" s="103" t="s">
        <v>12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8.25" x14ac:dyDescent="0.55000000000000004">
      <c r="A12" s="103" t="s">
        <v>50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38.25" x14ac:dyDescent="0.55000000000000004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38.25" x14ac:dyDescent="0.5500000000000000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38.25" x14ac:dyDescent="0.5500000000000000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38.25" x14ac:dyDescent="0.55000000000000004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</sheetData>
  <mergeCells count="5">
    <mergeCell ref="A4:M4"/>
    <mergeCell ref="A5:M5"/>
    <mergeCell ref="A6:M6"/>
    <mergeCell ref="A12:M12"/>
    <mergeCell ref="A11:M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"/>
  <sheetViews>
    <sheetView workbookViewId="0">
      <selection activeCell="K15" sqref="K15"/>
    </sheetView>
  </sheetViews>
  <sheetFormatPr defaultColWidth="9" defaultRowHeight="26.25" x14ac:dyDescent="0.4"/>
  <cols>
    <col min="1" max="10" width="9" style="30"/>
    <col min="11" max="11" width="10.375" style="30" bestFit="1" customWidth="1"/>
    <col min="12" max="16384" width="9" style="30"/>
  </cols>
  <sheetData>
    <row r="3" spans="1:13" x14ac:dyDescent="0.4">
      <c r="A3" s="104" t="s">
        <v>51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6" spans="1:13" x14ac:dyDescent="0.4">
      <c r="B6" s="31" t="s">
        <v>213</v>
      </c>
      <c r="K6" s="32" t="s">
        <v>52</v>
      </c>
    </row>
    <row r="7" spans="1:13" x14ac:dyDescent="0.4">
      <c r="B7" s="30" t="s">
        <v>53</v>
      </c>
      <c r="K7" s="97">
        <v>1</v>
      </c>
    </row>
    <row r="8" spans="1:13" x14ac:dyDescent="0.4">
      <c r="B8" s="30" t="s">
        <v>210</v>
      </c>
      <c r="K8" s="97">
        <v>2</v>
      </c>
    </row>
    <row r="9" spans="1:13" x14ac:dyDescent="0.4">
      <c r="B9" s="30" t="s">
        <v>54</v>
      </c>
      <c r="K9" s="97">
        <v>3</v>
      </c>
    </row>
    <row r="10" spans="1:13" x14ac:dyDescent="0.4">
      <c r="B10" s="30" t="s">
        <v>55</v>
      </c>
      <c r="K10" s="97">
        <v>3</v>
      </c>
    </row>
    <row r="12" spans="1:13" x14ac:dyDescent="0.4">
      <c r="B12" s="31" t="s">
        <v>214</v>
      </c>
      <c r="K12" s="33"/>
    </row>
    <row r="13" spans="1:13" x14ac:dyDescent="0.4">
      <c r="B13" s="30" t="s">
        <v>56</v>
      </c>
      <c r="K13" s="86" t="s">
        <v>212</v>
      </c>
    </row>
    <row r="14" spans="1:13" x14ac:dyDescent="0.4">
      <c r="B14" s="30" t="s">
        <v>57</v>
      </c>
      <c r="K14" s="86" t="s">
        <v>424</v>
      </c>
    </row>
  </sheetData>
  <mergeCells count="1">
    <mergeCell ref="A3:M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31" zoomScaleNormal="100" zoomScaleSheetLayoutView="100" workbookViewId="0">
      <selection activeCell="A27" sqref="A27:F27"/>
    </sheetView>
  </sheetViews>
  <sheetFormatPr defaultColWidth="9" defaultRowHeight="21" x14ac:dyDescent="0.35"/>
  <cols>
    <col min="1" max="1" width="53.25" style="1" customWidth="1"/>
    <col min="2" max="2" width="12.5" style="1" customWidth="1"/>
    <col min="3" max="3" width="13.5" style="1" customWidth="1"/>
    <col min="4" max="4" width="13.125" style="1" customWidth="1"/>
    <col min="5" max="5" width="12" style="1" customWidth="1"/>
    <col min="6" max="6" width="22" style="1" customWidth="1"/>
    <col min="7" max="8" width="9" style="1"/>
    <col min="9" max="9" width="15.375" style="1" customWidth="1"/>
    <col min="10" max="16384" width="9" style="1"/>
  </cols>
  <sheetData>
    <row r="1" spans="1:9" x14ac:dyDescent="0.35">
      <c r="A1" s="105" t="s">
        <v>10</v>
      </c>
      <c r="B1" s="105"/>
      <c r="C1" s="105"/>
      <c r="D1" s="105"/>
      <c r="E1" s="105"/>
      <c r="F1" s="105"/>
    </row>
    <row r="2" spans="1:9" x14ac:dyDescent="0.35">
      <c r="A2" s="105" t="s">
        <v>216</v>
      </c>
      <c r="B2" s="105"/>
      <c r="C2" s="105"/>
      <c r="D2" s="105"/>
      <c r="E2" s="105"/>
      <c r="F2" s="105"/>
    </row>
    <row r="3" spans="1:9" x14ac:dyDescent="0.35">
      <c r="A3" s="105" t="s">
        <v>12</v>
      </c>
      <c r="B3" s="105"/>
      <c r="C3" s="105"/>
      <c r="D3" s="105"/>
      <c r="E3" s="105"/>
      <c r="F3" s="105"/>
    </row>
    <row r="4" spans="1:9" x14ac:dyDescent="0.35">
      <c r="A4" s="106" t="s">
        <v>0</v>
      </c>
      <c r="B4" s="106"/>
      <c r="C4" s="106"/>
      <c r="D4" s="106"/>
      <c r="E4" s="106"/>
      <c r="F4" s="106"/>
    </row>
    <row r="5" spans="1:9" x14ac:dyDescent="0.35">
      <c r="A5" s="6" t="s">
        <v>92</v>
      </c>
      <c r="B5" s="6" t="s">
        <v>1</v>
      </c>
      <c r="C5" s="6" t="s">
        <v>3</v>
      </c>
      <c r="D5" s="6" t="s">
        <v>135</v>
      </c>
      <c r="E5" s="6" t="s">
        <v>5</v>
      </c>
      <c r="F5" s="6" t="s">
        <v>7</v>
      </c>
    </row>
    <row r="6" spans="1:9" x14ac:dyDescent="0.35">
      <c r="A6" s="7"/>
      <c r="B6" s="8" t="s">
        <v>2</v>
      </c>
      <c r="C6" s="8" t="s">
        <v>4</v>
      </c>
      <c r="D6" s="8" t="s">
        <v>16</v>
      </c>
      <c r="E6" s="7" t="s">
        <v>6</v>
      </c>
      <c r="F6" s="8" t="s">
        <v>8</v>
      </c>
    </row>
    <row r="7" spans="1:9" x14ac:dyDescent="0.35">
      <c r="A7" s="5" t="s">
        <v>62</v>
      </c>
      <c r="B7" s="2"/>
      <c r="C7" s="2"/>
      <c r="D7" s="2"/>
      <c r="E7" s="3"/>
      <c r="F7" s="2"/>
    </row>
    <row r="8" spans="1:9" x14ac:dyDescent="0.35">
      <c r="A8" s="35" t="s">
        <v>66</v>
      </c>
      <c r="B8" s="15">
        <v>3</v>
      </c>
      <c r="C8" s="28">
        <v>4.62</v>
      </c>
      <c r="D8" s="17">
        <v>100000</v>
      </c>
      <c r="E8" s="40">
        <v>0.54</v>
      </c>
      <c r="F8" s="53" t="s">
        <v>173</v>
      </c>
    </row>
    <row r="9" spans="1:9" x14ac:dyDescent="0.35">
      <c r="A9" s="9" t="s">
        <v>67</v>
      </c>
      <c r="B9" s="15">
        <v>6</v>
      </c>
      <c r="C9" s="28">
        <v>9.23</v>
      </c>
      <c r="D9" s="17">
        <v>900000</v>
      </c>
      <c r="E9" s="40">
        <v>4.8600000000000003</v>
      </c>
      <c r="F9" s="52" t="s">
        <v>209</v>
      </c>
      <c r="I9" s="17"/>
    </row>
    <row r="10" spans="1:9" x14ac:dyDescent="0.35">
      <c r="A10" s="9" t="s">
        <v>68</v>
      </c>
      <c r="B10" s="15">
        <v>4</v>
      </c>
      <c r="C10" s="28">
        <v>6.15</v>
      </c>
      <c r="D10" s="17">
        <v>190000</v>
      </c>
      <c r="E10" s="40">
        <v>1.03</v>
      </c>
      <c r="F10" s="72" t="s">
        <v>419</v>
      </c>
      <c r="I10" s="17"/>
    </row>
    <row r="11" spans="1:9" x14ac:dyDescent="0.35">
      <c r="A11" s="9" t="s">
        <v>69</v>
      </c>
      <c r="B11" s="15">
        <v>23</v>
      </c>
      <c r="C11" s="28">
        <v>35.380000000000003</v>
      </c>
      <c r="D11" s="17">
        <v>11496590</v>
      </c>
      <c r="E11" s="40">
        <v>62.14</v>
      </c>
      <c r="F11" s="52" t="s">
        <v>420</v>
      </c>
      <c r="I11" s="17"/>
    </row>
    <row r="12" spans="1:9" x14ac:dyDescent="0.35">
      <c r="A12" s="13" t="s">
        <v>70</v>
      </c>
      <c r="B12" s="9"/>
      <c r="C12" s="22"/>
      <c r="D12" s="9"/>
      <c r="E12" s="15"/>
      <c r="F12" s="52" t="s">
        <v>421</v>
      </c>
      <c r="I12" s="17"/>
    </row>
    <row r="13" spans="1:9" x14ac:dyDescent="0.35">
      <c r="A13" s="38" t="s">
        <v>9</v>
      </c>
      <c r="B13" s="38">
        <f>SUM(B8:B12)</f>
        <v>36</v>
      </c>
      <c r="C13" s="96">
        <f>SUM(C8:C12)</f>
        <v>55.38</v>
      </c>
      <c r="D13" s="27">
        <f>SUM(D8:D12)</f>
        <v>12686590</v>
      </c>
      <c r="E13" s="41">
        <f>E8+E9+E10+E11</f>
        <v>68.570000000000007</v>
      </c>
      <c r="F13" s="10"/>
      <c r="I13" s="83"/>
    </row>
    <row r="14" spans="1:9" x14ac:dyDescent="0.35">
      <c r="A14" s="5" t="s">
        <v>63</v>
      </c>
      <c r="B14" s="2"/>
      <c r="C14" s="3"/>
      <c r="D14" s="2"/>
      <c r="E14" s="3"/>
      <c r="F14" s="2"/>
    </row>
    <row r="15" spans="1:9" x14ac:dyDescent="0.35">
      <c r="A15" s="9" t="s">
        <v>64</v>
      </c>
      <c r="B15" s="15">
        <v>14</v>
      </c>
      <c r="C15" s="28">
        <v>21.54</v>
      </c>
      <c r="D15" s="17">
        <v>4650000</v>
      </c>
      <c r="E15" s="40">
        <v>25.13</v>
      </c>
      <c r="F15" s="53" t="s">
        <v>159</v>
      </c>
    </row>
    <row r="16" spans="1:9" x14ac:dyDescent="0.35">
      <c r="A16" s="9" t="s">
        <v>65</v>
      </c>
      <c r="B16" s="15">
        <v>1</v>
      </c>
      <c r="C16" s="28">
        <v>1.54</v>
      </c>
      <c r="D16" s="17">
        <v>350000</v>
      </c>
      <c r="E16" s="40">
        <v>1.89</v>
      </c>
      <c r="F16" s="53" t="s">
        <v>159</v>
      </c>
    </row>
    <row r="17" spans="1:6" x14ac:dyDescent="0.35">
      <c r="A17" s="4" t="s">
        <v>71</v>
      </c>
      <c r="B17" s="22">
        <v>2</v>
      </c>
      <c r="C17" s="44">
        <v>3.08</v>
      </c>
      <c r="D17" s="26">
        <v>450000</v>
      </c>
      <c r="E17" s="40">
        <v>2.4300000000000002</v>
      </c>
      <c r="F17" s="53" t="s">
        <v>159</v>
      </c>
    </row>
    <row r="18" spans="1:6" x14ac:dyDescent="0.35">
      <c r="A18" s="11" t="s">
        <v>9</v>
      </c>
      <c r="B18" s="19">
        <f>SUM(B15:B17)</f>
        <v>17</v>
      </c>
      <c r="C18" s="96">
        <f>SUM(C15:C17)</f>
        <v>26.159999999999997</v>
      </c>
      <c r="D18" s="27">
        <f>SUM(D15:D17)</f>
        <v>5450000</v>
      </c>
      <c r="E18" s="41">
        <f>SUM(E15:E17)</f>
        <v>29.45</v>
      </c>
      <c r="F18" s="10"/>
    </row>
    <row r="19" spans="1:6" x14ac:dyDescent="0.35">
      <c r="A19" s="5" t="s">
        <v>75</v>
      </c>
      <c r="B19" s="3"/>
      <c r="C19" s="3"/>
      <c r="D19" s="2"/>
      <c r="E19" s="3"/>
      <c r="F19" s="2"/>
    </row>
    <row r="20" spans="1:6" x14ac:dyDescent="0.35">
      <c r="A20" s="9" t="s">
        <v>72</v>
      </c>
      <c r="B20" s="15" t="s">
        <v>137</v>
      </c>
      <c r="C20" s="28" t="s">
        <v>137</v>
      </c>
      <c r="D20" s="50" t="s">
        <v>137</v>
      </c>
      <c r="E20" s="50" t="s">
        <v>137</v>
      </c>
      <c r="F20" s="72" t="s">
        <v>38</v>
      </c>
    </row>
    <row r="21" spans="1:6" x14ac:dyDescent="0.35">
      <c r="A21" s="9" t="s">
        <v>73</v>
      </c>
      <c r="B21" s="15" t="s">
        <v>137</v>
      </c>
      <c r="C21" s="28" t="s">
        <v>137</v>
      </c>
      <c r="D21" s="50" t="s">
        <v>137</v>
      </c>
      <c r="E21" s="50" t="s">
        <v>137</v>
      </c>
      <c r="F21" s="71" t="s">
        <v>38</v>
      </c>
    </row>
    <row r="22" spans="1:6" x14ac:dyDescent="0.35">
      <c r="A22" s="9" t="s">
        <v>74</v>
      </c>
      <c r="B22" s="15"/>
      <c r="C22" s="15"/>
      <c r="D22" s="9"/>
      <c r="E22" s="15"/>
      <c r="F22" s="9"/>
    </row>
    <row r="23" spans="1:6" x14ac:dyDescent="0.35">
      <c r="A23" s="11" t="s">
        <v>9</v>
      </c>
      <c r="B23" s="81" t="s">
        <v>137</v>
      </c>
      <c r="C23" s="29" t="s">
        <v>137</v>
      </c>
      <c r="D23" s="84" t="s">
        <v>137</v>
      </c>
      <c r="E23" s="41" t="s">
        <v>137</v>
      </c>
      <c r="F23" s="10"/>
    </row>
    <row r="24" spans="1:6" x14ac:dyDescent="0.35">
      <c r="A24" s="80"/>
      <c r="B24" s="80"/>
      <c r="C24" s="45"/>
      <c r="D24" s="85"/>
      <c r="E24" s="47"/>
      <c r="F24" s="20">
        <v>4</v>
      </c>
    </row>
    <row r="25" spans="1:6" x14ac:dyDescent="0.35">
      <c r="A25" s="105" t="s">
        <v>10</v>
      </c>
      <c r="B25" s="105"/>
      <c r="C25" s="105"/>
      <c r="D25" s="105"/>
      <c r="E25" s="105"/>
      <c r="F25" s="105"/>
    </row>
    <row r="26" spans="1:6" x14ac:dyDescent="0.35">
      <c r="A26" s="105" t="s">
        <v>216</v>
      </c>
      <c r="B26" s="105"/>
      <c r="C26" s="105"/>
      <c r="D26" s="105"/>
      <c r="E26" s="105"/>
      <c r="F26" s="105"/>
    </row>
    <row r="27" spans="1:6" x14ac:dyDescent="0.35">
      <c r="A27" s="105" t="s">
        <v>12</v>
      </c>
      <c r="B27" s="105"/>
      <c r="C27" s="105"/>
      <c r="D27" s="105"/>
      <c r="E27" s="105"/>
      <c r="F27" s="105"/>
    </row>
    <row r="28" spans="1:6" x14ac:dyDescent="0.35">
      <c r="A28" s="106" t="s">
        <v>0</v>
      </c>
      <c r="B28" s="106"/>
      <c r="C28" s="106"/>
      <c r="D28" s="106"/>
      <c r="E28" s="106"/>
      <c r="F28" s="106"/>
    </row>
    <row r="29" spans="1:6" x14ac:dyDescent="0.35">
      <c r="A29" s="12"/>
      <c r="B29" s="12"/>
      <c r="C29" s="12"/>
      <c r="D29" s="12"/>
      <c r="E29" s="12"/>
      <c r="F29" s="12"/>
    </row>
    <row r="30" spans="1:6" x14ac:dyDescent="0.35">
      <c r="A30" s="6" t="s">
        <v>92</v>
      </c>
      <c r="B30" s="6" t="s">
        <v>1</v>
      </c>
      <c r="C30" s="6" t="s">
        <v>3</v>
      </c>
      <c r="D30" s="6" t="s">
        <v>135</v>
      </c>
      <c r="E30" s="6" t="s">
        <v>5</v>
      </c>
      <c r="F30" s="6" t="s">
        <v>7</v>
      </c>
    </row>
    <row r="31" spans="1:6" x14ac:dyDescent="0.35">
      <c r="A31" s="7"/>
      <c r="B31" s="8" t="s">
        <v>2</v>
      </c>
      <c r="C31" s="8" t="s">
        <v>4</v>
      </c>
      <c r="D31" s="8" t="s">
        <v>16</v>
      </c>
      <c r="E31" s="7" t="s">
        <v>6</v>
      </c>
      <c r="F31" s="8" t="s">
        <v>8</v>
      </c>
    </row>
    <row r="32" spans="1:6" x14ac:dyDescent="0.35">
      <c r="A32" s="5" t="s">
        <v>76</v>
      </c>
      <c r="B32" s="3"/>
      <c r="C32" s="2"/>
      <c r="D32" s="3"/>
      <c r="E32" s="3"/>
      <c r="F32" s="2"/>
    </row>
    <row r="33" spans="1:6" x14ac:dyDescent="0.35">
      <c r="A33" s="9" t="s">
        <v>102</v>
      </c>
      <c r="B33" s="15">
        <v>1</v>
      </c>
      <c r="C33" s="28">
        <v>1.54</v>
      </c>
      <c r="D33" s="50">
        <v>5000</v>
      </c>
      <c r="E33" s="40">
        <v>0.03</v>
      </c>
      <c r="F33" s="53" t="s">
        <v>173</v>
      </c>
    </row>
    <row r="34" spans="1:6" x14ac:dyDescent="0.35">
      <c r="A34" s="9" t="s">
        <v>77</v>
      </c>
      <c r="B34" s="15" t="s">
        <v>136</v>
      </c>
      <c r="C34" s="15" t="s">
        <v>136</v>
      </c>
      <c r="D34" s="15" t="s">
        <v>136</v>
      </c>
      <c r="E34" s="15" t="s">
        <v>136</v>
      </c>
      <c r="F34" s="9"/>
    </row>
    <row r="35" spans="1:6" x14ac:dyDescent="0.35">
      <c r="A35" s="4" t="s">
        <v>38</v>
      </c>
      <c r="B35" s="22"/>
      <c r="C35" s="4"/>
      <c r="D35" s="22"/>
      <c r="E35" s="22"/>
      <c r="F35" s="4"/>
    </row>
    <row r="36" spans="1:6" x14ac:dyDescent="0.35">
      <c r="A36" s="38" t="s">
        <v>9</v>
      </c>
      <c r="B36" s="67">
        <v>1</v>
      </c>
      <c r="C36" s="29">
        <f>C33</f>
        <v>1.54</v>
      </c>
      <c r="D36" s="74">
        <v>5000</v>
      </c>
      <c r="E36" s="41">
        <v>0.03</v>
      </c>
      <c r="F36" s="10"/>
    </row>
    <row r="37" spans="1:6" x14ac:dyDescent="0.35">
      <c r="A37" s="5" t="s">
        <v>78</v>
      </c>
      <c r="B37" s="3"/>
      <c r="C37" s="3"/>
      <c r="D37" s="2"/>
      <c r="E37" s="3"/>
      <c r="F37" s="2"/>
    </row>
    <row r="38" spans="1:6" x14ac:dyDescent="0.35">
      <c r="A38" s="9" t="s">
        <v>94</v>
      </c>
      <c r="B38" s="15">
        <v>3</v>
      </c>
      <c r="C38" s="28">
        <v>4.6100000000000003</v>
      </c>
      <c r="D38" s="17">
        <v>70000</v>
      </c>
      <c r="E38" s="43">
        <v>0.38</v>
      </c>
      <c r="F38" s="53" t="s">
        <v>423</v>
      </c>
    </row>
    <row r="39" spans="1:6" x14ac:dyDescent="0.35">
      <c r="A39" s="9" t="s">
        <v>79</v>
      </c>
      <c r="B39" s="15"/>
      <c r="C39" s="28"/>
      <c r="D39" s="17"/>
      <c r="E39" s="43"/>
      <c r="F39" s="9"/>
    </row>
    <row r="40" spans="1:6" x14ac:dyDescent="0.35">
      <c r="A40" s="9" t="s">
        <v>80</v>
      </c>
      <c r="B40" s="15">
        <v>8</v>
      </c>
      <c r="C40" s="28">
        <v>12.31</v>
      </c>
      <c r="D40" s="17">
        <v>290000</v>
      </c>
      <c r="E40" s="43">
        <v>1.57</v>
      </c>
      <c r="F40" s="72" t="s">
        <v>422</v>
      </c>
    </row>
    <row r="41" spans="1:6" x14ac:dyDescent="0.35">
      <c r="A41" s="4"/>
      <c r="B41" s="22"/>
      <c r="C41" s="44"/>
      <c r="D41" s="26"/>
      <c r="E41" s="75"/>
      <c r="F41" s="73" t="s">
        <v>38</v>
      </c>
    </row>
    <row r="42" spans="1:6" x14ac:dyDescent="0.35">
      <c r="A42" s="11" t="s">
        <v>9</v>
      </c>
      <c r="B42" s="19">
        <f>SUM(B38:B40)</f>
        <v>11</v>
      </c>
      <c r="C42" s="28">
        <v>16.920000000000002</v>
      </c>
      <c r="D42" s="27">
        <f>SUM(D38:D40)</f>
        <v>360000</v>
      </c>
      <c r="E42" s="79">
        <f>E38+E40</f>
        <v>1.9500000000000002</v>
      </c>
      <c r="F42" s="10"/>
    </row>
    <row r="43" spans="1:6" ht="21.75" thickBot="1" x14ac:dyDescent="0.4">
      <c r="A43" s="76" t="s">
        <v>11</v>
      </c>
      <c r="B43" s="76">
        <f>B13+B18+B36+B42</f>
        <v>65</v>
      </c>
      <c r="C43" s="76">
        <v>100</v>
      </c>
      <c r="D43" s="77">
        <f>D13+D18+D36+D42</f>
        <v>18501590</v>
      </c>
      <c r="E43" s="76">
        <v>100</v>
      </c>
      <c r="F43" s="78"/>
    </row>
    <row r="44" spans="1:6" ht="21.75" thickTop="1" x14ac:dyDescent="0.35">
      <c r="A44" s="37"/>
      <c r="B44" s="37"/>
      <c r="C44" s="45"/>
      <c r="D44" s="46"/>
      <c r="E44" s="47"/>
      <c r="F44" s="18"/>
    </row>
    <row r="45" spans="1:6" x14ac:dyDescent="0.35">
      <c r="A45" s="37"/>
      <c r="B45" s="37"/>
      <c r="C45" s="45"/>
      <c r="D45" s="46"/>
      <c r="E45" s="47"/>
      <c r="F45" s="18"/>
    </row>
    <row r="46" spans="1:6" x14ac:dyDescent="0.35">
      <c r="A46" s="37"/>
      <c r="B46" s="37"/>
      <c r="C46" s="45"/>
      <c r="D46" s="46"/>
      <c r="E46" s="47"/>
      <c r="F46" s="18"/>
    </row>
    <row r="48" spans="1:6" x14ac:dyDescent="0.35">
      <c r="F48" s="68">
        <v>5</v>
      </c>
    </row>
    <row r="50" spans="5:6" x14ac:dyDescent="0.35">
      <c r="F50" s="39" t="s">
        <v>38</v>
      </c>
    </row>
    <row r="51" spans="5:6" x14ac:dyDescent="0.35">
      <c r="E51" s="42"/>
    </row>
    <row r="52" spans="5:6" x14ac:dyDescent="0.35">
      <c r="F52" s="39" t="s">
        <v>38</v>
      </c>
    </row>
  </sheetData>
  <mergeCells count="8">
    <mergeCell ref="A26:F26"/>
    <mergeCell ref="A27:F27"/>
    <mergeCell ref="A28:F28"/>
    <mergeCell ref="A1:F1"/>
    <mergeCell ref="A2:F2"/>
    <mergeCell ref="A3:F3"/>
    <mergeCell ref="A4:F4"/>
    <mergeCell ref="A25:F25"/>
  </mergeCells>
  <pageMargins left="0.86" right="0.19" top="0.46" bottom="0.38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7"/>
  <sheetViews>
    <sheetView view="pageBreakPreview" topLeftCell="A13" zoomScaleNormal="100" zoomScaleSheetLayoutView="100" workbookViewId="0">
      <selection activeCell="S49" sqref="S49"/>
    </sheetView>
  </sheetViews>
  <sheetFormatPr defaultColWidth="9" defaultRowHeight="21" x14ac:dyDescent="0.35"/>
  <cols>
    <col min="1" max="1" width="4.5" style="1" customWidth="1"/>
    <col min="2" max="2" width="24.125" style="1" customWidth="1"/>
    <col min="3" max="3" width="25.375" style="1" customWidth="1"/>
    <col min="4" max="4" width="10.75" style="1" customWidth="1"/>
    <col min="5" max="5" width="12.625" style="1" customWidth="1"/>
    <col min="6" max="6" width="12.5" style="1" customWidth="1"/>
    <col min="7" max="16" width="3.75" style="1" customWidth="1"/>
    <col min="17" max="17" width="4" style="1" customWidth="1"/>
    <col min="18" max="18" width="3.5" style="1" customWidth="1"/>
    <col min="19" max="19" width="9" style="1"/>
    <col min="20" max="20" width="12.75" style="1" customWidth="1"/>
    <col min="21" max="21" width="10.875" style="1" bestFit="1" customWidth="1"/>
    <col min="22" max="16384" width="9" style="1"/>
  </cols>
  <sheetData>
    <row r="2" spans="1:18" x14ac:dyDescent="0.35">
      <c r="A2" s="105" t="s">
        <v>170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x14ac:dyDescent="0.35">
      <c r="A3" s="105" t="s">
        <v>216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x14ac:dyDescent="0.35">
      <c r="A4" s="105" t="s">
        <v>12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x14ac:dyDescent="0.35">
      <c r="A5" s="112" t="s">
        <v>81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x14ac:dyDescent="0.35">
      <c r="A6" s="107" t="s">
        <v>82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x14ac:dyDescent="0.35">
      <c r="A7" s="6" t="s">
        <v>31</v>
      </c>
      <c r="B7" s="6" t="s">
        <v>13</v>
      </c>
      <c r="C7" s="6" t="s">
        <v>14</v>
      </c>
      <c r="D7" s="5" t="s">
        <v>16</v>
      </c>
      <c r="E7" s="6" t="s">
        <v>17</v>
      </c>
      <c r="F7" s="5" t="s">
        <v>18</v>
      </c>
      <c r="G7" s="108" t="s">
        <v>416</v>
      </c>
      <c r="H7" s="108"/>
      <c r="I7" s="108"/>
      <c r="J7" s="109" t="s">
        <v>417</v>
      </c>
      <c r="K7" s="110"/>
      <c r="L7" s="110"/>
      <c r="M7" s="110"/>
      <c r="N7" s="110"/>
      <c r="O7" s="110"/>
      <c r="P7" s="110"/>
      <c r="Q7" s="110"/>
      <c r="R7" s="111"/>
    </row>
    <row r="8" spans="1:18" x14ac:dyDescent="0.35">
      <c r="A8" s="8" t="s">
        <v>32</v>
      </c>
      <c r="B8" s="7"/>
      <c r="C8" s="8" t="s">
        <v>15</v>
      </c>
      <c r="D8" s="7"/>
      <c r="E8" s="7"/>
      <c r="F8" s="7"/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  <c r="M8" s="7" t="s">
        <v>25</v>
      </c>
      <c r="N8" s="7" t="s">
        <v>26</v>
      </c>
      <c r="O8" s="7" t="s">
        <v>27</v>
      </c>
      <c r="P8" s="7" t="s">
        <v>28</v>
      </c>
      <c r="Q8" s="7" t="s">
        <v>29</v>
      </c>
      <c r="R8" s="7" t="s">
        <v>30</v>
      </c>
    </row>
    <row r="9" spans="1:18" x14ac:dyDescent="0.35">
      <c r="A9" s="3">
        <v>1</v>
      </c>
      <c r="B9" s="48" t="s">
        <v>171</v>
      </c>
      <c r="C9" s="2" t="s">
        <v>140</v>
      </c>
      <c r="D9" s="49">
        <v>40000</v>
      </c>
      <c r="E9" s="3" t="s">
        <v>105</v>
      </c>
      <c r="F9" s="51" t="s">
        <v>173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35">
      <c r="A10" s="9"/>
      <c r="B10" s="9" t="s">
        <v>103</v>
      </c>
      <c r="C10" s="9" t="s">
        <v>142</v>
      </c>
      <c r="D10" s="9"/>
      <c r="E10" s="9"/>
      <c r="F10" s="53" t="s">
        <v>38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35">
      <c r="A11" s="9"/>
      <c r="B11" s="9"/>
      <c r="C11" s="9" t="s">
        <v>38</v>
      </c>
      <c r="D11" s="9"/>
      <c r="E11" s="9"/>
      <c r="F11" s="53" t="s">
        <v>38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5">
      <c r="A12" s="9"/>
      <c r="B12" s="9"/>
      <c r="C12" s="9" t="s">
        <v>38</v>
      </c>
      <c r="D12" s="9"/>
      <c r="E12" s="9"/>
      <c r="F12" s="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5">
      <c r="A13" s="4"/>
      <c r="B13" s="4"/>
      <c r="C13" s="4"/>
      <c r="D13" s="4"/>
      <c r="E13" s="4"/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5">
      <c r="A14" s="3">
        <v>2</v>
      </c>
      <c r="B14" s="48" t="s">
        <v>171</v>
      </c>
      <c r="C14" s="2" t="s">
        <v>140</v>
      </c>
      <c r="D14" s="14">
        <v>40000</v>
      </c>
      <c r="E14" s="3" t="s">
        <v>105</v>
      </c>
      <c r="F14" s="51" t="s">
        <v>173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35">
      <c r="A15" s="15"/>
      <c r="B15" s="9" t="s">
        <v>104</v>
      </c>
      <c r="C15" s="9" t="s">
        <v>142</v>
      </c>
      <c r="D15" s="17"/>
      <c r="E15" s="15"/>
      <c r="F15" s="53" t="s">
        <v>38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5">
      <c r="A16" s="9"/>
      <c r="B16" s="9"/>
      <c r="C16" s="9" t="s">
        <v>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20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3">
        <v>3</v>
      </c>
      <c r="B18" s="48" t="s">
        <v>225</v>
      </c>
      <c r="C18" s="2" t="s">
        <v>140</v>
      </c>
      <c r="D18" s="14">
        <v>20000</v>
      </c>
      <c r="E18" s="3" t="s">
        <v>105</v>
      </c>
      <c r="F18" s="51" t="s">
        <v>173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T18" s="83"/>
    </row>
    <row r="19" spans="1:20" x14ac:dyDescent="0.35">
      <c r="A19" s="15"/>
      <c r="B19" s="9" t="s">
        <v>226</v>
      </c>
      <c r="C19" s="9" t="s">
        <v>142</v>
      </c>
      <c r="D19" s="17"/>
      <c r="E19" s="15"/>
      <c r="F19" s="53" t="s">
        <v>38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20" x14ac:dyDescent="0.35">
      <c r="A20" s="9"/>
      <c r="B20" s="9"/>
      <c r="C20" s="9" t="s">
        <v>38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0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18"/>
      <c r="B22" s="18"/>
      <c r="C22" s="18"/>
      <c r="D22" s="18"/>
      <c r="E22" s="18"/>
      <c r="F22" s="6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20" x14ac:dyDescent="0.35">
      <c r="A23" s="18"/>
      <c r="B23" s="18"/>
      <c r="C23" s="18"/>
      <c r="D23" s="18"/>
      <c r="E23" s="18"/>
      <c r="F23" s="6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">
        <v>6</v>
      </c>
      <c r="R23" s="18"/>
    </row>
    <row r="24" spans="1:20" x14ac:dyDescent="0.35">
      <c r="A24" s="18"/>
      <c r="B24" s="18"/>
      <c r="C24" s="18"/>
      <c r="D24" s="18"/>
      <c r="E24" s="18"/>
      <c r="F24" s="6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20" x14ac:dyDescent="0.35">
      <c r="A25" s="112" t="s">
        <v>81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20" x14ac:dyDescent="0.35">
      <c r="A26" s="107" t="s">
        <v>83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20" x14ac:dyDescent="0.35">
      <c r="A27" s="6" t="s">
        <v>31</v>
      </c>
      <c r="B27" s="6" t="s">
        <v>13</v>
      </c>
      <c r="C27" s="6" t="s">
        <v>14</v>
      </c>
      <c r="D27" s="5" t="s">
        <v>16</v>
      </c>
      <c r="E27" s="6" t="s">
        <v>17</v>
      </c>
      <c r="F27" s="5" t="s">
        <v>18</v>
      </c>
      <c r="G27" s="108" t="s">
        <v>416</v>
      </c>
      <c r="H27" s="108"/>
      <c r="I27" s="108"/>
      <c r="J27" s="109" t="s">
        <v>417</v>
      </c>
      <c r="K27" s="110"/>
      <c r="L27" s="110"/>
      <c r="M27" s="110"/>
      <c r="N27" s="110"/>
      <c r="O27" s="110"/>
      <c r="P27" s="110"/>
      <c r="Q27" s="110"/>
      <c r="R27" s="111"/>
    </row>
    <row r="28" spans="1:20" x14ac:dyDescent="0.35">
      <c r="A28" s="8" t="s">
        <v>32</v>
      </c>
      <c r="B28" s="7"/>
      <c r="C28" s="8" t="s">
        <v>15</v>
      </c>
      <c r="D28" s="7"/>
      <c r="E28" s="7"/>
      <c r="F28" s="7"/>
      <c r="G28" s="7" t="s">
        <v>19</v>
      </c>
      <c r="H28" s="7" t="s">
        <v>20</v>
      </c>
      <c r="I28" s="7" t="s">
        <v>21</v>
      </c>
      <c r="J28" s="7" t="s">
        <v>22</v>
      </c>
      <c r="K28" s="7" t="s">
        <v>23</v>
      </c>
      <c r="L28" s="7" t="s">
        <v>24</v>
      </c>
      <c r="M28" s="7" t="s">
        <v>25</v>
      </c>
      <c r="N28" s="7" t="s">
        <v>26</v>
      </c>
      <c r="O28" s="7" t="s">
        <v>27</v>
      </c>
      <c r="P28" s="7" t="s">
        <v>28</v>
      </c>
      <c r="Q28" s="7" t="s">
        <v>29</v>
      </c>
      <c r="R28" s="7" t="s">
        <v>30</v>
      </c>
    </row>
    <row r="29" spans="1:20" x14ac:dyDescent="0.35">
      <c r="A29" s="3">
        <v>1</v>
      </c>
      <c r="B29" s="2" t="s">
        <v>115</v>
      </c>
      <c r="C29" s="2" t="s">
        <v>140</v>
      </c>
      <c r="D29" s="16">
        <v>10000</v>
      </c>
      <c r="E29" s="3" t="s">
        <v>48</v>
      </c>
      <c r="F29" s="51" t="s">
        <v>202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0" x14ac:dyDescent="0.35">
      <c r="A30" s="9"/>
      <c r="B30" s="9"/>
      <c r="C30" s="9" t="s">
        <v>142</v>
      </c>
      <c r="D30" s="9"/>
      <c r="E30" s="9"/>
      <c r="F30" s="53" t="s">
        <v>38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0" x14ac:dyDescent="0.35">
      <c r="A31" s="9"/>
      <c r="B31" s="9"/>
      <c r="C31" s="9" t="s">
        <v>38</v>
      </c>
      <c r="D31" s="9"/>
      <c r="E31" s="9"/>
      <c r="F31" s="53" t="s">
        <v>38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0" x14ac:dyDescent="0.35">
      <c r="A32" s="4"/>
      <c r="B32" s="4"/>
      <c r="C32" s="9"/>
      <c r="D32" s="4"/>
      <c r="E32" s="4"/>
      <c r="F32" s="5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35">
      <c r="A33" s="3">
        <v>2</v>
      </c>
      <c r="B33" s="2" t="s">
        <v>117</v>
      </c>
      <c r="C33" s="2" t="s">
        <v>140</v>
      </c>
      <c r="D33" s="14">
        <v>5000</v>
      </c>
      <c r="E33" s="3" t="s">
        <v>48</v>
      </c>
      <c r="F33" s="51" t="s">
        <v>202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35">
      <c r="A34" s="15"/>
      <c r="B34" s="9" t="s">
        <v>118</v>
      </c>
      <c r="C34" s="9" t="s">
        <v>142</v>
      </c>
      <c r="D34" s="17"/>
      <c r="E34" s="15"/>
      <c r="F34" s="53" t="s">
        <v>38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5">
      <c r="A35" s="15"/>
      <c r="B35" s="9"/>
      <c r="C35" s="9" t="s">
        <v>38</v>
      </c>
      <c r="D35" s="17"/>
      <c r="E35" s="15"/>
      <c r="F35" s="53" t="s">
        <v>38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5">
      <c r="A36" s="4"/>
      <c r="B36" s="4"/>
      <c r="C36" s="4"/>
      <c r="D36" s="4"/>
      <c r="E36" s="4"/>
      <c r="F36" s="5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5">
      <c r="A37" s="15">
        <v>3</v>
      </c>
      <c r="B37" s="9" t="s">
        <v>119</v>
      </c>
      <c r="C37" s="2" t="s">
        <v>140</v>
      </c>
      <c r="D37" s="17">
        <v>75000</v>
      </c>
      <c r="E37" s="3" t="s">
        <v>48</v>
      </c>
      <c r="F37" s="51" t="s">
        <v>151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5">
      <c r="A38" s="9"/>
      <c r="B38" s="9" t="s">
        <v>120</v>
      </c>
      <c r="C38" s="9" t="s">
        <v>142</v>
      </c>
      <c r="D38" s="9"/>
      <c r="E38" s="9"/>
      <c r="F38" s="53" t="s">
        <v>38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5">
      <c r="A39" s="9"/>
      <c r="B39" s="9"/>
      <c r="C39" s="9" t="s">
        <v>38</v>
      </c>
      <c r="D39" s="9"/>
      <c r="E39" s="9"/>
      <c r="F39" s="53" t="s">
        <v>38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R43" s="18"/>
    </row>
    <row r="44" spans="1:18" x14ac:dyDescent="0.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>
        <v>7</v>
      </c>
      <c r="R46" s="18"/>
    </row>
    <row r="47" spans="1:18" x14ac:dyDescent="0.35">
      <c r="A47" s="112" t="s">
        <v>81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1:18" x14ac:dyDescent="0.35">
      <c r="A48" s="107" t="s">
        <v>83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</row>
    <row r="49" spans="1:20" x14ac:dyDescent="0.35">
      <c r="A49" s="6" t="s">
        <v>31</v>
      </c>
      <c r="B49" s="6" t="s">
        <v>13</v>
      </c>
      <c r="C49" s="6" t="s">
        <v>14</v>
      </c>
      <c r="D49" s="5" t="s">
        <v>16</v>
      </c>
      <c r="E49" s="6" t="s">
        <v>17</v>
      </c>
      <c r="F49" s="5" t="s">
        <v>18</v>
      </c>
      <c r="G49" s="108" t="s">
        <v>416</v>
      </c>
      <c r="H49" s="108"/>
      <c r="I49" s="108"/>
      <c r="J49" s="109" t="s">
        <v>417</v>
      </c>
      <c r="K49" s="110"/>
      <c r="L49" s="110"/>
      <c r="M49" s="110"/>
      <c r="N49" s="110"/>
      <c r="O49" s="110"/>
      <c r="P49" s="110"/>
      <c r="Q49" s="110"/>
      <c r="R49" s="111"/>
    </row>
    <row r="50" spans="1:20" x14ac:dyDescent="0.35">
      <c r="A50" s="8" t="s">
        <v>32</v>
      </c>
      <c r="B50" s="7"/>
      <c r="C50" s="8" t="s">
        <v>15</v>
      </c>
      <c r="D50" s="7"/>
      <c r="E50" s="7"/>
      <c r="F50" s="7"/>
      <c r="G50" s="7" t="s">
        <v>19</v>
      </c>
      <c r="H50" s="7" t="s">
        <v>20</v>
      </c>
      <c r="I50" s="7" t="s">
        <v>21</v>
      </c>
      <c r="J50" s="7" t="s">
        <v>22</v>
      </c>
      <c r="K50" s="7" t="s">
        <v>23</v>
      </c>
      <c r="L50" s="7" t="s">
        <v>24</v>
      </c>
      <c r="M50" s="7" t="s">
        <v>25</v>
      </c>
      <c r="N50" s="7" t="s">
        <v>26</v>
      </c>
      <c r="O50" s="7" t="s">
        <v>27</v>
      </c>
      <c r="P50" s="7" t="s">
        <v>28</v>
      </c>
      <c r="Q50" s="7" t="s">
        <v>29</v>
      </c>
      <c r="R50" s="7" t="s">
        <v>30</v>
      </c>
    </row>
    <row r="51" spans="1:20" x14ac:dyDescent="0.35">
      <c r="A51" s="3">
        <v>4</v>
      </c>
      <c r="B51" s="2" t="s">
        <v>121</v>
      </c>
      <c r="C51" s="2" t="s">
        <v>140</v>
      </c>
      <c r="D51" s="16">
        <v>180000</v>
      </c>
      <c r="E51" s="3" t="s">
        <v>37</v>
      </c>
      <c r="F51" s="51" t="s">
        <v>202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20" x14ac:dyDescent="0.35">
      <c r="A52" s="9"/>
      <c r="B52" s="9" t="s">
        <v>122</v>
      </c>
      <c r="C52" s="9" t="s">
        <v>142</v>
      </c>
      <c r="D52" s="9"/>
      <c r="E52" s="9"/>
      <c r="F52" s="53" t="s">
        <v>38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20" x14ac:dyDescent="0.35">
      <c r="A53" s="9"/>
      <c r="B53" s="9"/>
      <c r="C53" s="9"/>
      <c r="D53" s="9"/>
      <c r="E53" s="9"/>
      <c r="F53" s="53" t="s">
        <v>38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20" x14ac:dyDescent="0.35">
      <c r="A54" s="4"/>
      <c r="B54" s="4"/>
      <c r="C54" s="4"/>
      <c r="D54" s="4"/>
      <c r="E54" s="4"/>
      <c r="F54" s="5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20" x14ac:dyDescent="0.35">
      <c r="A55" s="3">
        <v>5</v>
      </c>
      <c r="B55" s="56" t="s">
        <v>125</v>
      </c>
      <c r="C55" s="2" t="s">
        <v>140</v>
      </c>
      <c r="D55" s="14">
        <v>470000</v>
      </c>
      <c r="E55" s="3" t="s">
        <v>48</v>
      </c>
      <c r="F55" s="51" t="s">
        <v>183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20" x14ac:dyDescent="0.35">
      <c r="A56" s="15"/>
      <c r="B56" s="99" t="s">
        <v>395</v>
      </c>
      <c r="C56" s="9" t="s">
        <v>397</v>
      </c>
      <c r="D56" s="17"/>
      <c r="E56" s="15"/>
      <c r="F56" s="53" t="s">
        <v>38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20" x14ac:dyDescent="0.35">
      <c r="A57" s="15"/>
      <c r="B57" s="13" t="s">
        <v>396</v>
      </c>
      <c r="C57" s="9" t="s">
        <v>398</v>
      </c>
      <c r="D57" s="17"/>
      <c r="E57" s="15"/>
      <c r="F57" s="5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20" x14ac:dyDescent="0.35">
      <c r="A58" s="15"/>
      <c r="B58" s="13"/>
      <c r="C58" s="9" t="s">
        <v>399</v>
      </c>
      <c r="D58" s="17"/>
      <c r="E58" s="15"/>
      <c r="F58" s="5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20" x14ac:dyDescent="0.35">
      <c r="A59" s="4"/>
      <c r="B59" s="4"/>
      <c r="C59" s="4"/>
      <c r="D59" s="4"/>
      <c r="E59" s="4"/>
      <c r="F59" s="5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20" x14ac:dyDescent="0.35">
      <c r="A60" s="3">
        <v>6</v>
      </c>
      <c r="B60" s="2" t="s">
        <v>131</v>
      </c>
      <c r="C60" s="2" t="s">
        <v>140</v>
      </c>
      <c r="D60" s="16">
        <v>90000</v>
      </c>
      <c r="E60" s="3" t="s">
        <v>48</v>
      </c>
      <c r="F60" s="51" t="s">
        <v>183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20" x14ac:dyDescent="0.35">
      <c r="A61" s="9"/>
      <c r="B61" s="9"/>
      <c r="C61" s="9" t="s">
        <v>402</v>
      </c>
      <c r="D61" s="9"/>
      <c r="E61" s="9"/>
      <c r="F61" s="53" t="s">
        <v>38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20" x14ac:dyDescent="0.35">
      <c r="A62" s="9"/>
      <c r="B62" s="9"/>
      <c r="C62" s="9" t="s">
        <v>403</v>
      </c>
      <c r="D62" s="9"/>
      <c r="E62" s="9"/>
      <c r="F62" s="53" t="s">
        <v>38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20" x14ac:dyDescent="0.35">
      <c r="A63" s="9"/>
      <c r="B63" s="9"/>
      <c r="C63" s="9" t="s">
        <v>207</v>
      </c>
      <c r="D63" s="9"/>
      <c r="E63" s="9"/>
      <c r="F63" s="53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20" x14ac:dyDescent="0.35">
      <c r="A64" s="4"/>
      <c r="B64" s="4"/>
      <c r="C64" s="4"/>
      <c r="D64" s="4"/>
      <c r="E64" s="4"/>
      <c r="F64" s="5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">
        <v>1.2</v>
      </c>
      <c r="T64" s="83" t="e">
        <f>D29+D33+D37+D51+D55+#REF!+D60</f>
        <v>#REF!</v>
      </c>
    </row>
    <row r="65" spans="1:20" x14ac:dyDescent="0.35">
      <c r="A65" s="18"/>
      <c r="B65" s="18"/>
      <c r="C65" s="18"/>
      <c r="D65" s="18"/>
      <c r="E65" s="18"/>
      <c r="F65" s="65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T65" s="83"/>
    </row>
    <row r="66" spans="1:20" x14ac:dyDescent="0.35">
      <c r="A66" s="18"/>
      <c r="B66" s="18"/>
      <c r="C66" s="18"/>
      <c r="D66" s="18"/>
      <c r="E66" s="18"/>
      <c r="F66" s="65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T66" s="83"/>
    </row>
    <row r="67" spans="1:20" x14ac:dyDescent="0.35">
      <c r="A67" s="18"/>
      <c r="B67" s="18"/>
      <c r="C67" s="18"/>
      <c r="D67" s="18"/>
      <c r="E67" s="18"/>
      <c r="F67" s="65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T67" s="83"/>
    </row>
    <row r="68" spans="1:20" x14ac:dyDescent="0.35">
      <c r="A68" s="18"/>
      <c r="B68" s="18"/>
      <c r="C68" s="18"/>
      <c r="D68" s="18"/>
      <c r="E68" s="18"/>
      <c r="F68" s="65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T68" s="83"/>
    </row>
    <row r="69" spans="1:20" x14ac:dyDescent="0.35">
      <c r="A69" s="18"/>
      <c r="B69" s="18"/>
      <c r="C69" s="66"/>
      <c r="D69" s="18"/>
      <c r="E69" s="18"/>
      <c r="F69" s="65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>
        <v>8</v>
      </c>
      <c r="R69" s="18"/>
    </row>
    <row r="70" spans="1:20" x14ac:dyDescent="0.35">
      <c r="A70" s="112" t="s">
        <v>81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1:20" x14ac:dyDescent="0.35">
      <c r="A71" s="107" t="s">
        <v>84</v>
      </c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</row>
    <row r="72" spans="1:20" x14ac:dyDescent="0.35">
      <c r="A72" s="6" t="s">
        <v>31</v>
      </c>
      <c r="B72" s="6" t="s">
        <v>13</v>
      </c>
      <c r="C72" s="6" t="s">
        <v>14</v>
      </c>
      <c r="D72" s="5" t="s">
        <v>16</v>
      </c>
      <c r="E72" s="6" t="s">
        <v>17</v>
      </c>
      <c r="F72" s="5" t="s">
        <v>18</v>
      </c>
      <c r="G72" s="108" t="s">
        <v>416</v>
      </c>
      <c r="H72" s="108"/>
      <c r="I72" s="108"/>
      <c r="J72" s="109" t="s">
        <v>417</v>
      </c>
      <c r="K72" s="110"/>
      <c r="L72" s="110"/>
      <c r="M72" s="110"/>
      <c r="N72" s="110"/>
      <c r="O72" s="110"/>
      <c r="P72" s="110"/>
      <c r="Q72" s="110"/>
      <c r="R72" s="111"/>
    </row>
    <row r="73" spans="1:20" x14ac:dyDescent="0.35">
      <c r="A73" s="8" t="s">
        <v>32</v>
      </c>
      <c r="B73" s="7"/>
      <c r="C73" s="8" t="s">
        <v>15</v>
      </c>
      <c r="D73" s="7"/>
      <c r="E73" s="7"/>
      <c r="F73" s="7"/>
      <c r="G73" s="7" t="s">
        <v>19</v>
      </c>
      <c r="H73" s="7" t="s">
        <v>20</v>
      </c>
      <c r="I73" s="7" t="s">
        <v>21</v>
      </c>
      <c r="J73" s="7" t="s">
        <v>22</v>
      </c>
      <c r="K73" s="7" t="s">
        <v>23</v>
      </c>
      <c r="L73" s="7" t="s">
        <v>24</v>
      </c>
      <c r="M73" s="7" t="s">
        <v>25</v>
      </c>
      <c r="N73" s="7" t="s">
        <v>26</v>
      </c>
      <c r="O73" s="7" t="s">
        <v>27</v>
      </c>
      <c r="P73" s="7" t="s">
        <v>28</v>
      </c>
      <c r="Q73" s="7" t="s">
        <v>29</v>
      </c>
      <c r="R73" s="7" t="s">
        <v>30</v>
      </c>
    </row>
    <row r="74" spans="1:20" x14ac:dyDescent="0.35">
      <c r="A74" s="3">
        <v>1</v>
      </c>
      <c r="B74" s="2" t="s">
        <v>95</v>
      </c>
      <c r="C74" s="34" t="s">
        <v>42</v>
      </c>
      <c r="D74" s="16">
        <v>10000</v>
      </c>
      <c r="E74" s="3" t="s">
        <v>96</v>
      </c>
      <c r="F74" s="51" t="s">
        <v>173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20" x14ac:dyDescent="0.35">
      <c r="A75" s="9"/>
      <c r="B75" s="9"/>
      <c r="C75" s="35" t="s">
        <v>45</v>
      </c>
      <c r="D75" s="9"/>
      <c r="E75" s="98" t="s">
        <v>39</v>
      </c>
      <c r="F75" s="5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20" x14ac:dyDescent="0.35">
      <c r="A76" s="9"/>
      <c r="B76" s="9"/>
      <c r="C76" s="35"/>
      <c r="D76" s="9"/>
      <c r="E76" s="9"/>
      <c r="F76" s="5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20" x14ac:dyDescent="0.35">
      <c r="A77" s="4"/>
      <c r="B77" s="4"/>
      <c r="C77" s="36"/>
      <c r="D77" s="4"/>
      <c r="E77" s="4"/>
      <c r="F77" s="5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20" x14ac:dyDescent="0.35">
      <c r="A78" s="3">
        <v>2</v>
      </c>
      <c r="B78" s="2" t="s">
        <v>152</v>
      </c>
      <c r="C78" s="2" t="s">
        <v>140</v>
      </c>
      <c r="D78" s="14">
        <v>50000</v>
      </c>
      <c r="E78" s="3" t="s">
        <v>48</v>
      </c>
      <c r="F78" s="51" t="s">
        <v>180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0" x14ac:dyDescent="0.35">
      <c r="A79" s="9"/>
      <c r="B79" s="9"/>
      <c r="C79" s="9" t="s">
        <v>142</v>
      </c>
      <c r="D79" s="9"/>
      <c r="E79" s="15"/>
      <c r="F79" s="5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20" x14ac:dyDescent="0.35">
      <c r="A80" s="9"/>
      <c r="B80" s="9"/>
      <c r="C80" s="9" t="s">
        <v>38</v>
      </c>
      <c r="D80" s="9"/>
      <c r="E80" s="9"/>
      <c r="F80" s="5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20" x14ac:dyDescent="0.35">
      <c r="A81" s="9"/>
      <c r="B81" s="9"/>
      <c r="C81" s="9" t="s">
        <v>38</v>
      </c>
      <c r="D81" s="9"/>
      <c r="E81" s="9"/>
      <c r="F81" s="5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20" x14ac:dyDescent="0.35">
      <c r="A82" s="3">
        <v>3</v>
      </c>
      <c r="B82" s="2" t="s">
        <v>153</v>
      </c>
      <c r="C82" s="2" t="s">
        <v>140</v>
      </c>
      <c r="D82" s="14">
        <v>50000</v>
      </c>
      <c r="E82" s="3" t="s">
        <v>123</v>
      </c>
      <c r="F82" s="51" t="s">
        <v>180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20" x14ac:dyDescent="0.35">
      <c r="A83" s="9"/>
      <c r="B83" s="9" t="s">
        <v>154</v>
      </c>
      <c r="C83" s="9" t="s">
        <v>142</v>
      </c>
      <c r="D83" s="9"/>
      <c r="E83" s="9"/>
      <c r="F83" s="53" t="s">
        <v>38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20" x14ac:dyDescent="0.35">
      <c r="A84" s="9"/>
      <c r="B84" s="9" t="s">
        <v>155</v>
      </c>
      <c r="C84" s="9"/>
      <c r="D84" s="9"/>
      <c r="E84" s="9"/>
      <c r="F84" s="53" t="s">
        <v>38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20" x14ac:dyDescent="0.35">
      <c r="A85" s="4"/>
      <c r="B85" s="4"/>
      <c r="C85" s="4"/>
      <c r="D85" s="4"/>
      <c r="E85" s="4"/>
      <c r="F85" s="5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20" ht="20.25" customHeight="1" x14ac:dyDescent="0.35">
      <c r="A86" s="3">
        <v>4</v>
      </c>
      <c r="B86" s="34" t="s">
        <v>411</v>
      </c>
      <c r="C86" s="34" t="s">
        <v>413</v>
      </c>
      <c r="D86" s="14">
        <v>80000</v>
      </c>
      <c r="E86" s="3" t="s">
        <v>48</v>
      </c>
      <c r="F86" s="51" t="s">
        <v>180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">
        <v>1.3</v>
      </c>
      <c r="T86" s="83">
        <f>D74+D78+D82+D86</f>
        <v>190000</v>
      </c>
    </row>
    <row r="87" spans="1:20" ht="20.25" customHeight="1" x14ac:dyDescent="0.35">
      <c r="A87" s="9"/>
      <c r="B87" s="9" t="s">
        <v>412</v>
      </c>
      <c r="C87" s="35" t="s">
        <v>414</v>
      </c>
      <c r="D87" s="9"/>
      <c r="E87" s="15"/>
      <c r="F87" s="53" t="s">
        <v>38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20" x14ac:dyDescent="0.35">
      <c r="A88" s="9"/>
      <c r="B88" s="9"/>
      <c r="C88" s="35" t="s">
        <v>415</v>
      </c>
      <c r="D88" s="9"/>
      <c r="E88" s="9"/>
      <c r="F88" s="53" t="s">
        <v>38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20" x14ac:dyDescent="0.35">
      <c r="A89" s="9"/>
      <c r="B89" s="9"/>
      <c r="C89" s="35" t="s">
        <v>410</v>
      </c>
      <c r="D89" s="9"/>
      <c r="E89" s="9"/>
      <c r="F89" s="53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20" x14ac:dyDescent="0.35">
      <c r="A90" s="9"/>
      <c r="B90" s="9"/>
      <c r="C90" s="9"/>
      <c r="D90" s="9"/>
      <c r="E90" s="9"/>
      <c r="F90" s="53"/>
      <c r="G90" s="9"/>
      <c r="H90" s="9"/>
      <c r="I90" s="9"/>
      <c r="J90" s="9"/>
      <c r="K90" s="9"/>
      <c r="L90" s="9"/>
      <c r="M90" s="9"/>
      <c r="N90" s="9"/>
      <c r="O90" s="9"/>
      <c r="P90" s="9"/>
      <c r="Q90" s="4"/>
      <c r="R90" s="9"/>
    </row>
    <row r="91" spans="1:20" x14ac:dyDescent="0.35">
      <c r="A91" s="60"/>
      <c r="B91" s="61"/>
      <c r="C91" s="61"/>
      <c r="D91" s="62"/>
      <c r="E91" s="60"/>
      <c r="F91" s="64"/>
      <c r="G91" s="61"/>
      <c r="H91" s="61"/>
      <c r="I91" s="61"/>
      <c r="J91" s="61"/>
      <c r="K91" s="61"/>
      <c r="L91" s="61"/>
      <c r="M91" s="61"/>
      <c r="N91" s="61"/>
      <c r="O91" s="61"/>
      <c r="P91" s="61"/>
      <c r="R91" s="61"/>
    </row>
    <row r="92" spans="1:20" x14ac:dyDescent="0.35">
      <c r="A92" s="18"/>
      <c r="B92" s="18"/>
      <c r="C92" s="18"/>
      <c r="D92" s="18"/>
      <c r="E92" s="18"/>
      <c r="F92" s="65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>
        <v>9</v>
      </c>
      <c r="R92" s="18"/>
    </row>
    <row r="93" spans="1:20" x14ac:dyDescent="0.35">
      <c r="A93" s="112" t="s">
        <v>81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1:20" x14ac:dyDescent="0.35">
      <c r="A94" s="107" t="s">
        <v>85</v>
      </c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</row>
    <row r="95" spans="1:20" x14ac:dyDescent="0.35">
      <c r="A95" s="6" t="s">
        <v>31</v>
      </c>
      <c r="B95" s="6" t="s">
        <v>13</v>
      </c>
      <c r="C95" s="6" t="s">
        <v>14</v>
      </c>
      <c r="D95" s="5" t="s">
        <v>16</v>
      </c>
      <c r="E95" s="6" t="s">
        <v>17</v>
      </c>
      <c r="F95" s="5" t="s">
        <v>18</v>
      </c>
      <c r="G95" s="108" t="s">
        <v>416</v>
      </c>
      <c r="H95" s="108"/>
      <c r="I95" s="108"/>
      <c r="J95" s="109" t="s">
        <v>417</v>
      </c>
      <c r="K95" s="110"/>
      <c r="L95" s="110"/>
      <c r="M95" s="110"/>
      <c r="N95" s="110"/>
      <c r="O95" s="110"/>
      <c r="P95" s="110"/>
      <c r="Q95" s="110"/>
      <c r="R95" s="111"/>
    </row>
    <row r="96" spans="1:20" x14ac:dyDescent="0.35">
      <c r="A96" s="8" t="s">
        <v>32</v>
      </c>
      <c r="B96" s="7"/>
      <c r="C96" s="8" t="s">
        <v>15</v>
      </c>
      <c r="D96" s="7"/>
      <c r="E96" s="7"/>
      <c r="F96" s="7"/>
      <c r="G96" s="7" t="s">
        <v>19</v>
      </c>
      <c r="H96" s="7" t="s">
        <v>20</v>
      </c>
      <c r="I96" s="7" t="s">
        <v>21</v>
      </c>
      <c r="J96" s="7" t="s">
        <v>22</v>
      </c>
      <c r="K96" s="7" t="s">
        <v>23</v>
      </c>
      <c r="L96" s="7" t="s">
        <v>24</v>
      </c>
      <c r="M96" s="7" t="s">
        <v>25</v>
      </c>
      <c r="N96" s="7" t="s">
        <v>26</v>
      </c>
      <c r="O96" s="7" t="s">
        <v>27</v>
      </c>
      <c r="P96" s="7" t="s">
        <v>28</v>
      </c>
      <c r="Q96" s="7" t="s">
        <v>29</v>
      </c>
      <c r="R96" s="7" t="s">
        <v>30</v>
      </c>
    </row>
    <row r="97" spans="1:18" x14ac:dyDescent="0.35">
      <c r="A97" s="3">
        <v>1</v>
      </c>
      <c r="B97" s="2" t="s">
        <v>40</v>
      </c>
      <c r="C97" s="34" t="s">
        <v>41</v>
      </c>
      <c r="D97" s="16">
        <v>10000</v>
      </c>
      <c r="E97" s="51" t="s">
        <v>99</v>
      </c>
      <c r="F97" s="51" t="s">
        <v>173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35">
      <c r="A98" s="9"/>
      <c r="B98" s="9" t="s">
        <v>97</v>
      </c>
      <c r="C98" s="35" t="s">
        <v>98</v>
      </c>
      <c r="D98" s="9"/>
      <c r="E98" s="53"/>
      <c r="F98" s="53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5">
      <c r="A99" s="4"/>
      <c r="B99" s="4"/>
      <c r="C99" s="36"/>
      <c r="D99" s="4"/>
      <c r="E99" s="59"/>
      <c r="F99" s="5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x14ac:dyDescent="0.35">
      <c r="A100" s="3">
        <v>2</v>
      </c>
      <c r="B100" s="2" t="s">
        <v>34</v>
      </c>
      <c r="C100" s="2" t="s">
        <v>42</v>
      </c>
      <c r="D100" s="14">
        <v>20000</v>
      </c>
      <c r="E100" s="53" t="s">
        <v>36</v>
      </c>
      <c r="F100" s="51" t="s">
        <v>173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35">
      <c r="A101" s="9"/>
      <c r="B101" s="9" t="s">
        <v>35</v>
      </c>
      <c r="C101" s="9" t="s">
        <v>44</v>
      </c>
      <c r="D101" s="9"/>
      <c r="E101" s="53" t="s">
        <v>38</v>
      </c>
      <c r="F101" s="53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5">
      <c r="A102" s="4"/>
      <c r="B102" s="4"/>
      <c r="C102" s="4"/>
      <c r="D102" s="4"/>
      <c r="E102" s="59"/>
      <c r="F102" s="5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x14ac:dyDescent="0.35">
      <c r="A103" s="3">
        <v>3</v>
      </c>
      <c r="B103" s="2" t="s">
        <v>34</v>
      </c>
      <c r="C103" s="2" t="s">
        <v>42</v>
      </c>
      <c r="D103" s="14">
        <v>20000</v>
      </c>
      <c r="E103" s="53" t="s">
        <v>36</v>
      </c>
      <c r="F103" s="51" t="s">
        <v>173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35">
      <c r="A104" s="9"/>
      <c r="B104" s="9" t="s">
        <v>35</v>
      </c>
      <c r="C104" s="9" t="s">
        <v>43</v>
      </c>
      <c r="D104" s="9"/>
      <c r="E104" s="53"/>
      <c r="F104" s="5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5">
      <c r="A105" s="4"/>
      <c r="B105" s="4"/>
      <c r="C105" s="4"/>
      <c r="D105" s="4"/>
      <c r="E105" s="59"/>
      <c r="F105" s="5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x14ac:dyDescent="0.35">
      <c r="A106" s="3">
        <v>4</v>
      </c>
      <c r="B106" s="2" t="s">
        <v>34</v>
      </c>
      <c r="C106" s="2" t="s">
        <v>42</v>
      </c>
      <c r="D106" s="14">
        <v>20000</v>
      </c>
      <c r="E106" s="53" t="s">
        <v>36</v>
      </c>
      <c r="F106" s="51" t="s">
        <v>173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35">
      <c r="A107" s="9"/>
      <c r="B107" s="9" t="s">
        <v>35</v>
      </c>
      <c r="C107" s="9" t="s">
        <v>100</v>
      </c>
      <c r="D107" s="9"/>
      <c r="E107" s="53"/>
      <c r="F107" s="53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5">
      <c r="A108" s="9"/>
      <c r="B108" s="9"/>
      <c r="C108" s="9" t="s">
        <v>101</v>
      </c>
      <c r="D108" s="9"/>
      <c r="E108" s="53"/>
      <c r="F108" s="53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5">
      <c r="A109" s="4"/>
      <c r="B109" s="4"/>
      <c r="C109" s="4"/>
      <c r="D109" s="4"/>
      <c r="E109" s="59"/>
      <c r="F109" s="5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x14ac:dyDescent="0.35">
      <c r="A110" s="3">
        <v>5</v>
      </c>
      <c r="B110" s="2" t="s">
        <v>221</v>
      </c>
      <c r="C110" s="2" t="s">
        <v>141</v>
      </c>
      <c r="D110" s="14">
        <v>10000</v>
      </c>
      <c r="E110" s="51" t="s">
        <v>105</v>
      </c>
      <c r="F110" s="51" t="s">
        <v>173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35">
      <c r="A111" s="9"/>
      <c r="B111" s="9"/>
      <c r="C111" s="9" t="s">
        <v>222</v>
      </c>
      <c r="D111" s="9"/>
      <c r="E111" s="53"/>
      <c r="F111" s="5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5">
      <c r="A112" s="4"/>
      <c r="B112" s="4"/>
      <c r="C112" s="4"/>
      <c r="D112" s="4"/>
      <c r="E112" s="59"/>
      <c r="F112" s="5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x14ac:dyDescent="0.3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x14ac:dyDescent="0.3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R114" s="18"/>
    </row>
    <row r="115" spans="1:18" x14ac:dyDescent="0.3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>
        <v>10</v>
      </c>
      <c r="R115" s="18"/>
    </row>
    <row r="116" spans="1:18" x14ac:dyDescent="0.35">
      <c r="A116" s="112" t="s">
        <v>81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1:18" x14ac:dyDescent="0.35">
      <c r="A117" s="107" t="s">
        <v>85</v>
      </c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1:18" x14ac:dyDescent="0.35">
      <c r="A118" s="6" t="s">
        <v>31</v>
      </c>
      <c r="B118" s="6" t="s">
        <v>13</v>
      </c>
      <c r="C118" s="6" t="s">
        <v>14</v>
      </c>
      <c r="D118" s="5" t="s">
        <v>16</v>
      </c>
      <c r="E118" s="6" t="s">
        <v>17</v>
      </c>
      <c r="F118" s="5" t="s">
        <v>18</v>
      </c>
      <c r="G118" s="108" t="s">
        <v>416</v>
      </c>
      <c r="H118" s="108"/>
      <c r="I118" s="108"/>
      <c r="J118" s="109" t="s">
        <v>417</v>
      </c>
      <c r="K118" s="110"/>
      <c r="L118" s="110"/>
      <c r="M118" s="110"/>
      <c r="N118" s="110"/>
      <c r="O118" s="110"/>
      <c r="P118" s="110"/>
      <c r="Q118" s="110"/>
      <c r="R118" s="111"/>
    </row>
    <row r="119" spans="1:18" x14ac:dyDescent="0.35">
      <c r="A119" s="8" t="s">
        <v>32</v>
      </c>
      <c r="B119" s="7"/>
      <c r="C119" s="8" t="s">
        <v>15</v>
      </c>
      <c r="D119" s="7"/>
      <c r="E119" s="7"/>
      <c r="F119" s="7"/>
      <c r="G119" s="7" t="s">
        <v>19</v>
      </c>
      <c r="H119" s="7" t="s">
        <v>20</v>
      </c>
      <c r="I119" s="7" t="s">
        <v>21</v>
      </c>
      <c r="J119" s="7" t="s">
        <v>22</v>
      </c>
      <c r="K119" s="7" t="s">
        <v>23</v>
      </c>
      <c r="L119" s="7" t="s">
        <v>24</v>
      </c>
      <c r="M119" s="7" t="s">
        <v>25</v>
      </c>
      <c r="N119" s="7" t="s">
        <v>26</v>
      </c>
      <c r="O119" s="7" t="s">
        <v>27</v>
      </c>
      <c r="P119" s="7" t="s">
        <v>28</v>
      </c>
      <c r="Q119" s="7" t="s">
        <v>29</v>
      </c>
      <c r="R119" s="7" t="s">
        <v>30</v>
      </c>
    </row>
    <row r="120" spans="1:18" x14ac:dyDescent="0.35">
      <c r="A120" s="15">
        <v>6</v>
      </c>
      <c r="B120" s="9" t="s">
        <v>40</v>
      </c>
      <c r="C120" s="13" t="s">
        <v>114</v>
      </c>
      <c r="D120" s="14">
        <v>10000</v>
      </c>
      <c r="E120" s="9" t="s">
        <v>99</v>
      </c>
      <c r="F120" s="51" t="s">
        <v>173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5">
      <c r="A121" s="54"/>
      <c r="B121" s="9" t="s">
        <v>39</v>
      </c>
      <c r="C121" s="13" t="s">
        <v>175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5">
      <c r="A122" s="54"/>
      <c r="B122" s="9"/>
      <c r="C122" s="99" t="s">
        <v>224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5">
      <c r="A123" s="54"/>
      <c r="B123" s="9"/>
      <c r="C123" s="15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5">
      <c r="A124" s="3">
        <v>7</v>
      </c>
      <c r="B124" s="2" t="s">
        <v>109</v>
      </c>
      <c r="C124" s="2" t="s">
        <v>140</v>
      </c>
      <c r="D124" s="16">
        <v>30000</v>
      </c>
      <c r="E124" s="3" t="s">
        <v>106</v>
      </c>
      <c r="F124" s="51" t="s">
        <v>183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35">
      <c r="A125" s="15"/>
      <c r="B125" s="9" t="s">
        <v>108</v>
      </c>
      <c r="C125" s="9" t="s">
        <v>352</v>
      </c>
      <c r="D125" s="50"/>
      <c r="E125" s="15" t="s">
        <v>107</v>
      </c>
      <c r="F125" s="5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5">
      <c r="A126" s="9"/>
      <c r="B126" s="9"/>
      <c r="C126" s="35" t="s">
        <v>353</v>
      </c>
      <c r="D126" s="9"/>
      <c r="E126" s="9"/>
      <c r="F126" s="15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5">
      <c r="A127" s="4"/>
      <c r="B127" s="4"/>
      <c r="C127" s="4"/>
      <c r="D127" s="4"/>
      <c r="E127" s="4"/>
      <c r="F127" s="2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35">
      <c r="A128" s="15">
        <v>8</v>
      </c>
      <c r="B128" s="9" t="s">
        <v>110</v>
      </c>
      <c r="C128" s="9" t="s">
        <v>140</v>
      </c>
      <c r="D128" s="16">
        <v>100000</v>
      </c>
      <c r="E128" s="9" t="s">
        <v>105</v>
      </c>
      <c r="F128" s="51" t="s">
        <v>183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5">
      <c r="A129" s="9"/>
      <c r="B129" s="9" t="s">
        <v>38</v>
      </c>
      <c r="C129" s="9" t="s">
        <v>354</v>
      </c>
      <c r="D129" s="9"/>
      <c r="E129" s="9"/>
      <c r="F129" s="53" t="s">
        <v>38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5">
      <c r="A130" s="15"/>
      <c r="B130" s="9"/>
      <c r="C130" s="9" t="s">
        <v>355</v>
      </c>
      <c r="D130" s="17"/>
      <c r="E130" s="9"/>
      <c r="F130" s="53" t="s">
        <v>38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5">
      <c r="A131" s="9"/>
      <c r="B131" s="9"/>
      <c r="C131" s="9" t="s">
        <v>46</v>
      </c>
      <c r="D131" s="9"/>
      <c r="E131" s="9"/>
      <c r="F131" s="15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5">
      <c r="A132" s="4"/>
      <c r="B132" s="4"/>
      <c r="C132" s="4" t="s">
        <v>38</v>
      </c>
      <c r="D132" s="4"/>
      <c r="E132" s="4"/>
      <c r="F132" s="2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x14ac:dyDescent="0.35">
      <c r="A133" s="3">
        <v>9</v>
      </c>
      <c r="B133" s="2" t="s">
        <v>219</v>
      </c>
      <c r="C133" s="2" t="s">
        <v>140</v>
      </c>
      <c r="D133" s="16">
        <v>100000</v>
      </c>
      <c r="E133" s="2" t="s">
        <v>105</v>
      </c>
      <c r="F133" s="51" t="s">
        <v>173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35">
      <c r="A134" s="9"/>
      <c r="B134" s="9" t="s">
        <v>220</v>
      </c>
      <c r="C134" s="9" t="s">
        <v>142</v>
      </c>
      <c r="D134" s="9"/>
      <c r="E134" s="9"/>
      <c r="F134" s="53" t="s">
        <v>38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5">
      <c r="A135" s="22"/>
      <c r="B135" s="4"/>
      <c r="C135" s="4" t="s">
        <v>38</v>
      </c>
      <c r="D135" s="26"/>
      <c r="E135" s="4"/>
      <c r="F135" s="59" t="s">
        <v>38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x14ac:dyDescent="0.35">
      <c r="A136" s="61"/>
      <c r="B136" s="61"/>
      <c r="C136" s="61" t="s">
        <v>38</v>
      </c>
      <c r="D136" s="61"/>
      <c r="E136" s="61"/>
      <c r="F136" s="60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</row>
    <row r="137" spans="1:18" x14ac:dyDescent="0.35">
      <c r="A137" s="18"/>
      <c r="B137" s="18"/>
      <c r="C137" s="18" t="s">
        <v>38</v>
      </c>
      <c r="D137" s="18"/>
      <c r="E137" s="18"/>
      <c r="F137" s="20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R137" s="18"/>
    </row>
    <row r="138" spans="1:18" x14ac:dyDescent="0.35">
      <c r="A138" s="18"/>
      <c r="B138" s="18"/>
      <c r="C138" s="18"/>
      <c r="D138" s="18"/>
      <c r="E138" s="18"/>
      <c r="F138" s="20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>
        <v>11</v>
      </c>
      <c r="R138" s="18"/>
    </row>
    <row r="139" spans="1:18" x14ac:dyDescent="0.35">
      <c r="A139" s="112" t="s">
        <v>81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1:18" x14ac:dyDescent="0.35">
      <c r="A140" s="107" t="s">
        <v>85</v>
      </c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</row>
    <row r="141" spans="1:18" x14ac:dyDescent="0.35">
      <c r="A141" s="6" t="s">
        <v>31</v>
      </c>
      <c r="B141" s="6" t="s">
        <v>13</v>
      </c>
      <c r="C141" s="6" t="s">
        <v>14</v>
      </c>
      <c r="D141" s="5" t="s">
        <v>16</v>
      </c>
      <c r="E141" s="6" t="s">
        <v>17</v>
      </c>
      <c r="F141" s="5" t="s">
        <v>18</v>
      </c>
      <c r="G141" s="108" t="s">
        <v>416</v>
      </c>
      <c r="H141" s="108"/>
      <c r="I141" s="108"/>
      <c r="J141" s="109" t="s">
        <v>417</v>
      </c>
      <c r="K141" s="110"/>
      <c r="L141" s="110"/>
      <c r="M141" s="110"/>
      <c r="N141" s="110"/>
      <c r="O141" s="110"/>
      <c r="P141" s="110"/>
      <c r="Q141" s="110"/>
      <c r="R141" s="111"/>
    </row>
    <row r="142" spans="1:18" x14ac:dyDescent="0.35">
      <c r="A142" s="8" t="s">
        <v>32</v>
      </c>
      <c r="B142" s="7"/>
      <c r="C142" s="8" t="s">
        <v>15</v>
      </c>
      <c r="D142" s="7"/>
      <c r="E142" s="7"/>
      <c r="F142" s="7"/>
      <c r="G142" s="7" t="s">
        <v>19</v>
      </c>
      <c r="H142" s="7" t="s">
        <v>20</v>
      </c>
      <c r="I142" s="7" t="s">
        <v>21</v>
      </c>
      <c r="J142" s="7" t="s">
        <v>22</v>
      </c>
      <c r="K142" s="7" t="s">
        <v>23</v>
      </c>
      <c r="L142" s="7" t="s">
        <v>24</v>
      </c>
      <c r="M142" s="7" t="s">
        <v>25</v>
      </c>
      <c r="N142" s="7" t="s">
        <v>26</v>
      </c>
      <c r="O142" s="7" t="s">
        <v>27</v>
      </c>
      <c r="P142" s="7" t="s">
        <v>28</v>
      </c>
      <c r="Q142" s="7" t="s">
        <v>29</v>
      </c>
      <c r="R142" s="7" t="s">
        <v>30</v>
      </c>
    </row>
    <row r="143" spans="1:18" x14ac:dyDescent="0.35">
      <c r="A143" s="3">
        <v>10</v>
      </c>
      <c r="B143" s="2" t="s">
        <v>156</v>
      </c>
      <c r="C143" s="2" t="s">
        <v>140</v>
      </c>
      <c r="D143" s="16">
        <v>50000</v>
      </c>
      <c r="E143" s="9" t="s">
        <v>105</v>
      </c>
      <c r="F143" s="51" t="s">
        <v>183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35">
      <c r="A144" s="15"/>
      <c r="B144" s="9" t="s">
        <v>394</v>
      </c>
      <c r="C144" s="9" t="s">
        <v>402</v>
      </c>
      <c r="D144" s="50"/>
      <c r="E144" s="15" t="s">
        <v>38</v>
      </c>
      <c r="F144" s="5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5">
      <c r="A145" s="9"/>
      <c r="B145" s="9"/>
      <c r="C145" s="9" t="s">
        <v>404</v>
      </c>
      <c r="D145" s="9"/>
      <c r="E145" s="9"/>
      <c r="F145" s="5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5">
      <c r="A146" s="9"/>
      <c r="B146" s="9"/>
      <c r="C146" s="9" t="s">
        <v>405</v>
      </c>
      <c r="D146" s="9"/>
      <c r="E146" s="9"/>
      <c r="F146" s="5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5">
      <c r="A147" s="4"/>
      <c r="B147" s="4"/>
      <c r="C147" s="4"/>
      <c r="D147" s="4"/>
      <c r="E147" s="4"/>
      <c r="F147" s="2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x14ac:dyDescent="0.35">
      <c r="A148" s="15">
        <v>11</v>
      </c>
      <c r="B148" s="35" t="s">
        <v>138</v>
      </c>
      <c r="C148" s="9" t="s">
        <v>140</v>
      </c>
      <c r="D148" s="16">
        <v>50000</v>
      </c>
      <c r="E148" s="15" t="s">
        <v>105</v>
      </c>
      <c r="F148" s="51" t="s">
        <v>183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5">
      <c r="A149" s="9"/>
      <c r="B149" s="9"/>
      <c r="C149" s="9" t="s">
        <v>402</v>
      </c>
      <c r="D149" s="9"/>
      <c r="E149" s="9"/>
      <c r="F149" s="53" t="s">
        <v>38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5">
      <c r="A150" s="9"/>
      <c r="B150" s="9"/>
      <c r="C150" s="9" t="s">
        <v>404</v>
      </c>
      <c r="D150" s="9"/>
      <c r="E150" s="9"/>
      <c r="F150" s="5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5">
      <c r="A151" s="9"/>
      <c r="B151" s="9"/>
      <c r="C151" s="9" t="s">
        <v>405</v>
      </c>
      <c r="D151" s="9"/>
      <c r="E151" s="9"/>
      <c r="F151" s="5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5">
      <c r="A152" s="4"/>
      <c r="B152" s="4"/>
      <c r="C152" s="4"/>
      <c r="D152" s="4"/>
      <c r="E152" s="4"/>
      <c r="F152" s="2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x14ac:dyDescent="0.35">
      <c r="A153" s="3">
        <v>12</v>
      </c>
      <c r="B153" s="2" t="s">
        <v>335</v>
      </c>
      <c r="C153" s="9" t="s">
        <v>140</v>
      </c>
      <c r="D153" s="87">
        <v>300000</v>
      </c>
      <c r="E153" s="3" t="s">
        <v>195</v>
      </c>
      <c r="F153" s="51" t="s">
        <v>159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35">
      <c r="A154" s="9"/>
      <c r="B154" s="9" t="s">
        <v>336</v>
      </c>
      <c r="C154" s="9" t="s">
        <v>142</v>
      </c>
      <c r="D154" s="9"/>
      <c r="E154" s="9"/>
      <c r="F154" s="15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5">
      <c r="A155" s="9"/>
      <c r="B155" s="9" t="s">
        <v>337</v>
      </c>
      <c r="C155" s="9"/>
      <c r="D155" s="9"/>
      <c r="E155" s="9"/>
      <c r="F155" s="15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5">
      <c r="A156" s="4"/>
      <c r="B156" s="4"/>
      <c r="C156" s="4"/>
      <c r="D156" s="4"/>
      <c r="E156" s="4"/>
      <c r="F156" s="2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x14ac:dyDescent="0.35">
      <c r="A157" s="18"/>
      <c r="B157" s="18"/>
      <c r="C157" s="18"/>
      <c r="D157" s="18"/>
      <c r="E157" s="18"/>
      <c r="F157" s="20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R157" s="18"/>
    </row>
    <row r="158" spans="1:18" x14ac:dyDescent="0.3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R158" s="18"/>
    </row>
    <row r="159" spans="1:18" x14ac:dyDescent="0.3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x14ac:dyDescent="0.3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x14ac:dyDescent="0.3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>
        <v>12</v>
      </c>
      <c r="R161" s="18"/>
    </row>
    <row r="162" spans="1:18" x14ac:dyDescent="0.35">
      <c r="A162" s="112" t="s">
        <v>81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1:18" x14ac:dyDescent="0.35">
      <c r="A163" s="107" t="s">
        <v>85</v>
      </c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</row>
    <row r="164" spans="1:18" x14ac:dyDescent="0.35">
      <c r="A164" s="6" t="s">
        <v>31</v>
      </c>
      <c r="B164" s="6" t="s">
        <v>13</v>
      </c>
      <c r="C164" s="6" t="s">
        <v>14</v>
      </c>
      <c r="D164" s="5" t="s">
        <v>16</v>
      </c>
      <c r="E164" s="6" t="s">
        <v>17</v>
      </c>
      <c r="F164" s="5" t="s">
        <v>18</v>
      </c>
      <c r="G164" s="108" t="s">
        <v>416</v>
      </c>
      <c r="H164" s="108"/>
      <c r="I164" s="108"/>
      <c r="J164" s="109" t="s">
        <v>417</v>
      </c>
      <c r="K164" s="110"/>
      <c r="L164" s="110"/>
      <c r="M164" s="110"/>
      <c r="N164" s="110"/>
      <c r="O164" s="110"/>
      <c r="P164" s="110"/>
      <c r="Q164" s="110"/>
      <c r="R164" s="111"/>
    </row>
    <row r="165" spans="1:18" x14ac:dyDescent="0.35">
      <c r="A165" s="8" t="s">
        <v>32</v>
      </c>
      <c r="B165" s="7"/>
      <c r="C165" s="8" t="s">
        <v>15</v>
      </c>
      <c r="D165" s="7"/>
      <c r="E165" s="7"/>
      <c r="F165" s="7"/>
      <c r="G165" s="7" t="s">
        <v>19</v>
      </c>
      <c r="H165" s="7" t="s">
        <v>20</v>
      </c>
      <c r="I165" s="7" t="s">
        <v>21</v>
      </c>
      <c r="J165" s="7" t="s">
        <v>22</v>
      </c>
      <c r="K165" s="7" t="s">
        <v>23</v>
      </c>
      <c r="L165" s="7" t="s">
        <v>24</v>
      </c>
      <c r="M165" s="7" t="s">
        <v>25</v>
      </c>
      <c r="N165" s="7" t="s">
        <v>26</v>
      </c>
      <c r="O165" s="7" t="s">
        <v>27</v>
      </c>
      <c r="P165" s="7" t="s">
        <v>28</v>
      </c>
      <c r="Q165" s="7" t="s">
        <v>29</v>
      </c>
      <c r="R165" s="7" t="s">
        <v>30</v>
      </c>
    </row>
    <row r="166" spans="1:18" x14ac:dyDescent="0.35">
      <c r="A166" s="3">
        <v>13</v>
      </c>
      <c r="B166" s="2" t="s">
        <v>112</v>
      </c>
      <c r="C166" s="2" t="s">
        <v>408</v>
      </c>
      <c r="D166" s="16">
        <v>800000</v>
      </c>
      <c r="E166" s="3" t="s">
        <v>37</v>
      </c>
      <c r="F166" s="51" t="s">
        <v>180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35">
      <c r="A167" s="15"/>
      <c r="B167" s="9" t="s">
        <v>113</v>
      </c>
      <c r="C167" s="9" t="s">
        <v>409</v>
      </c>
      <c r="D167" s="50"/>
      <c r="E167" s="15"/>
      <c r="F167" s="53" t="s">
        <v>38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5">
      <c r="A168" s="4"/>
      <c r="B168" s="4"/>
      <c r="C168" s="4" t="s">
        <v>410</v>
      </c>
      <c r="D168" s="4"/>
      <c r="E168" s="4"/>
      <c r="F168" s="5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x14ac:dyDescent="0.35">
      <c r="A169" s="15">
        <v>14</v>
      </c>
      <c r="B169" s="9" t="s">
        <v>126</v>
      </c>
      <c r="C169" s="34" t="s">
        <v>140</v>
      </c>
      <c r="D169" s="17">
        <v>30000</v>
      </c>
      <c r="E169" s="9" t="s">
        <v>106</v>
      </c>
      <c r="F169" s="51" t="s">
        <v>183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5">
      <c r="A170" s="9"/>
      <c r="B170" s="9"/>
      <c r="C170" s="35" t="s">
        <v>400</v>
      </c>
      <c r="D170" s="9"/>
      <c r="E170" s="9" t="s">
        <v>127</v>
      </c>
      <c r="F170" s="53" t="s">
        <v>38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5">
      <c r="A171" s="15"/>
      <c r="B171" s="9"/>
      <c r="C171" s="35" t="s">
        <v>401</v>
      </c>
      <c r="D171" s="17"/>
      <c r="E171" s="9"/>
      <c r="F171" s="53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5">
      <c r="A172" s="15"/>
      <c r="B172" s="9"/>
      <c r="C172" s="35" t="s">
        <v>207</v>
      </c>
      <c r="D172" s="17"/>
      <c r="E172" s="9"/>
      <c r="F172" s="53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21.75" customHeight="1" x14ac:dyDescent="0.35">
      <c r="A173" s="4"/>
      <c r="B173" s="4"/>
      <c r="C173" s="4"/>
      <c r="D173" s="4"/>
      <c r="E173" s="4"/>
      <c r="F173" s="5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x14ac:dyDescent="0.35">
      <c r="A174" s="3">
        <v>15</v>
      </c>
      <c r="B174" s="2" t="s">
        <v>143</v>
      </c>
      <c r="C174" s="2" t="s">
        <v>146</v>
      </c>
      <c r="D174" s="16">
        <v>1621900</v>
      </c>
      <c r="E174" s="53" t="s">
        <v>111</v>
      </c>
      <c r="F174" s="51" t="s">
        <v>183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35">
      <c r="A175" s="15"/>
      <c r="B175" s="9" t="s">
        <v>144</v>
      </c>
      <c r="C175" s="9" t="s">
        <v>147</v>
      </c>
      <c r="D175" s="50"/>
      <c r="E175" s="53" t="s">
        <v>129</v>
      </c>
      <c r="F175" s="53" t="s">
        <v>38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5">
      <c r="A176" s="9"/>
      <c r="B176" s="9" t="s">
        <v>145</v>
      </c>
      <c r="C176" s="52" t="s">
        <v>356</v>
      </c>
      <c r="D176" s="9"/>
      <c r="F176" s="53" t="s">
        <v>38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5">
      <c r="A177" s="9"/>
      <c r="B177" s="9" t="s">
        <v>129</v>
      </c>
      <c r="C177" s="52" t="s">
        <v>357</v>
      </c>
      <c r="D177" s="9"/>
      <c r="E177" s="9"/>
      <c r="F177" s="53" t="s">
        <v>38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5">
      <c r="A178" s="9"/>
      <c r="B178" s="9"/>
      <c r="C178" s="52" t="s">
        <v>358</v>
      </c>
      <c r="D178" s="9"/>
      <c r="E178" s="9"/>
      <c r="F178" s="53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5">
      <c r="A179" s="9"/>
      <c r="B179" s="9"/>
      <c r="C179" s="52" t="s">
        <v>359</v>
      </c>
      <c r="D179" s="9"/>
      <c r="E179" s="9"/>
      <c r="F179" s="53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5">
      <c r="A180" s="9"/>
      <c r="B180" s="9"/>
      <c r="C180" s="52" t="s">
        <v>360</v>
      </c>
      <c r="D180" s="9"/>
      <c r="E180" s="9"/>
      <c r="F180" s="53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5">
      <c r="A181" s="9"/>
      <c r="B181" s="9"/>
      <c r="C181" s="52" t="s">
        <v>361</v>
      </c>
      <c r="D181" s="9"/>
      <c r="E181" s="9"/>
      <c r="F181" s="53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5">
      <c r="A182" s="9"/>
      <c r="B182" s="9"/>
      <c r="C182" s="52" t="s">
        <v>362</v>
      </c>
      <c r="D182" s="9"/>
      <c r="E182" s="9"/>
      <c r="F182" s="53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5">
      <c r="A183" s="4"/>
      <c r="B183" s="4"/>
      <c r="C183" s="4"/>
      <c r="D183" s="4"/>
      <c r="E183" s="4"/>
      <c r="F183" s="5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21.75" customHeight="1" x14ac:dyDescent="0.35">
      <c r="A184" s="18"/>
      <c r="B184" s="18"/>
      <c r="C184" s="18"/>
      <c r="D184" s="18"/>
      <c r="E184" s="18"/>
      <c r="F184" s="20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>
        <v>13</v>
      </c>
      <c r="R184" s="18"/>
    </row>
    <row r="185" spans="1:18" x14ac:dyDescent="0.35">
      <c r="A185" s="112" t="s">
        <v>81</v>
      </c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1:18" x14ac:dyDescent="0.35">
      <c r="A186" s="107" t="s">
        <v>85</v>
      </c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</row>
    <row r="187" spans="1:18" x14ac:dyDescent="0.35">
      <c r="A187" s="6" t="s">
        <v>31</v>
      </c>
      <c r="B187" s="6" t="s">
        <v>13</v>
      </c>
      <c r="C187" s="6" t="s">
        <v>14</v>
      </c>
      <c r="D187" s="5" t="s">
        <v>16</v>
      </c>
      <c r="E187" s="6" t="s">
        <v>17</v>
      </c>
      <c r="F187" s="5" t="s">
        <v>18</v>
      </c>
      <c r="G187" s="108" t="s">
        <v>416</v>
      </c>
      <c r="H187" s="108"/>
      <c r="I187" s="108"/>
      <c r="J187" s="109" t="s">
        <v>417</v>
      </c>
      <c r="K187" s="110"/>
      <c r="L187" s="110"/>
      <c r="M187" s="110"/>
      <c r="N187" s="110"/>
      <c r="O187" s="110"/>
      <c r="P187" s="110"/>
      <c r="Q187" s="110"/>
      <c r="R187" s="111"/>
    </row>
    <row r="188" spans="1:18" x14ac:dyDescent="0.35">
      <c r="A188" s="8" t="s">
        <v>32</v>
      </c>
      <c r="B188" s="7"/>
      <c r="C188" s="8" t="s">
        <v>15</v>
      </c>
      <c r="D188" s="7"/>
      <c r="E188" s="7"/>
      <c r="F188" s="7"/>
      <c r="G188" s="7" t="s">
        <v>19</v>
      </c>
      <c r="H188" s="7" t="s">
        <v>20</v>
      </c>
      <c r="I188" s="7" t="s">
        <v>21</v>
      </c>
      <c r="J188" s="7" t="s">
        <v>22</v>
      </c>
      <c r="K188" s="7" t="s">
        <v>23</v>
      </c>
      <c r="L188" s="7" t="s">
        <v>24</v>
      </c>
      <c r="M188" s="7" t="s">
        <v>25</v>
      </c>
      <c r="N188" s="7" t="s">
        <v>26</v>
      </c>
      <c r="O188" s="7" t="s">
        <v>27</v>
      </c>
      <c r="P188" s="7" t="s">
        <v>28</v>
      </c>
      <c r="Q188" s="7" t="s">
        <v>29</v>
      </c>
      <c r="R188" s="7" t="s">
        <v>30</v>
      </c>
    </row>
    <row r="189" spans="1:18" x14ac:dyDescent="0.35">
      <c r="A189" s="15">
        <v>16</v>
      </c>
      <c r="B189" s="9" t="s">
        <v>368</v>
      </c>
      <c r="C189" s="2" t="s">
        <v>148</v>
      </c>
      <c r="D189" s="16">
        <v>634270</v>
      </c>
      <c r="E189" s="88" t="s">
        <v>371</v>
      </c>
      <c r="F189" s="51" t="s">
        <v>183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5">
      <c r="A190" s="9"/>
      <c r="B190" s="9" t="s">
        <v>369</v>
      </c>
      <c r="C190" s="9" t="s">
        <v>149</v>
      </c>
      <c r="D190" s="9"/>
      <c r="E190" s="89" t="s">
        <v>128</v>
      </c>
      <c r="F190" s="53" t="s">
        <v>38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5">
      <c r="A191" s="15"/>
      <c r="B191" s="9"/>
      <c r="C191" s="9" t="s">
        <v>370</v>
      </c>
      <c r="D191" s="17"/>
      <c r="E191" s="9"/>
      <c r="F191" s="53" t="s">
        <v>38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5">
      <c r="A192" s="15"/>
      <c r="B192" s="9"/>
      <c r="C192" s="52" t="s">
        <v>372</v>
      </c>
      <c r="D192" s="17"/>
      <c r="E192" s="9"/>
      <c r="F192" s="53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5">
      <c r="A193" s="15"/>
      <c r="B193" s="9"/>
      <c r="C193" s="52" t="s">
        <v>373</v>
      </c>
      <c r="D193" s="17"/>
      <c r="E193" s="9"/>
      <c r="F193" s="53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5">
      <c r="A194" s="15"/>
      <c r="B194" s="9"/>
      <c r="C194" s="52" t="s">
        <v>374</v>
      </c>
      <c r="D194" s="17"/>
      <c r="E194" s="9"/>
      <c r="F194" s="53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5">
      <c r="A195" s="15"/>
      <c r="B195" s="9"/>
      <c r="C195" s="52" t="s">
        <v>375</v>
      </c>
      <c r="D195" s="17"/>
      <c r="E195" s="9"/>
      <c r="F195" s="53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5">
      <c r="A196" s="15"/>
      <c r="B196" s="9"/>
      <c r="C196" s="52" t="s">
        <v>376</v>
      </c>
      <c r="D196" s="17"/>
      <c r="E196" s="9"/>
      <c r="F196" s="53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5">
      <c r="A197" s="15"/>
      <c r="B197" s="9"/>
      <c r="C197" s="52" t="s">
        <v>377</v>
      </c>
      <c r="D197" s="17"/>
      <c r="E197" s="9"/>
      <c r="F197" s="53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5">
      <c r="A198" s="15"/>
      <c r="B198" s="9"/>
      <c r="C198" s="52" t="s">
        <v>378</v>
      </c>
      <c r="D198" s="17"/>
      <c r="E198" s="9"/>
      <c r="F198" s="53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5">
      <c r="A199" s="22"/>
      <c r="B199" s="4"/>
      <c r="C199" s="58"/>
      <c r="D199" s="26"/>
      <c r="E199" s="101"/>
      <c r="F199" s="5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x14ac:dyDescent="0.35">
      <c r="A200" s="20"/>
      <c r="B200" s="18"/>
      <c r="C200" s="66"/>
      <c r="D200" s="21"/>
      <c r="E200" s="18"/>
      <c r="F200" s="65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x14ac:dyDescent="0.35">
      <c r="A201" s="20"/>
      <c r="B201" s="18"/>
      <c r="C201" s="66"/>
      <c r="D201" s="21"/>
      <c r="E201" s="18"/>
      <c r="F201" s="65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x14ac:dyDescent="0.35">
      <c r="A202" s="20"/>
      <c r="B202" s="18"/>
      <c r="C202" s="66"/>
      <c r="D202" s="21"/>
      <c r="E202" s="18"/>
      <c r="F202" s="65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x14ac:dyDescent="0.35">
      <c r="A203" s="20"/>
      <c r="B203" s="18"/>
      <c r="C203" s="66"/>
      <c r="D203" s="21"/>
      <c r="E203" s="18"/>
      <c r="F203" s="65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x14ac:dyDescent="0.35">
      <c r="A204" s="20"/>
      <c r="B204" s="18"/>
      <c r="C204" s="66"/>
      <c r="D204" s="21"/>
      <c r="E204" s="18"/>
      <c r="F204" s="65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x14ac:dyDescent="0.35">
      <c r="A205" s="20"/>
      <c r="B205" s="18"/>
      <c r="C205" s="66"/>
      <c r="D205" s="21"/>
      <c r="E205" s="18"/>
      <c r="F205" s="65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x14ac:dyDescent="0.35">
      <c r="A206" s="20"/>
      <c r="B206" s="18"/>
      <c r="C206" s="66"/>
      <c r="D206" s="21"/>
      <c r="E206" s="18"/>
      <c r="F206" s="65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x14ac:dyDescent="0.35">
      <c r="A207" s="20"/>
      <c r="B207" s="18"/>
      <c r="C207" s="66"/>
      <c r="D207" s="21"/>
      <c r="E207" s="18"/>
      <c r="F207" s="65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>
        <v>14</v>
      </c>
      <c r="R207" s="18"/>
    </row>
    <row r="208" spans="1:18" x14ac:dyDescent="0.35">
      <c r="A208" s="112" t="s">
        <v>81</v>
      </c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1:18" x14ac:dyDescent="0.35">
      <c r="A209" s="107" t="s">
        <v>85</v>
      </c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</row>
    <row r="210" spans="1:18" x14ac:dyDescent="0.35">
      <c r="A210" s="6" t="s">
        <v>31</v>
      </c>
      <c r="B210" s="6" t="s">
        <v>13</v>
      </c>
      <c r="C210" s="6" t="s">
        <v>14</v>
      </c>
      <c r="D210" s="5" t="s">
        <v>16</v>
      </c>
      <c r="E210" s="6" t="s">
        <v>17</v>
      </c>
      <c r="F210" s="5" t="s">
        <v>18</v>
      </c>
      <c r="G210" s="108" t="s">
        <v>416</v>
      </c>
      <c r="H210" s="108"/>
      <c r="I210" s="108"/>
      <c r="J210" s="109" t="s">
        <v>417</v>
      </c>
      <c r="K210" s="110"/>
      <c r="L210" s="110"/>
      <c r="M210" s="110"/>
      <c r="N210" s="110"/>
      <c r="O210" s="110"/>
      <c r="P210" s="110"/>
      <c r="Q210" s="110"/>
      <c r="R210" s="111"/>
    </row>
    <row r="211" spans="1:18" x14ac:dyDescent="0.35">
      <c r="A211" s="8" t="s">
        <v>32</v>
      </c>
      <c r="B211" s="7"/>
      <c r="C211" s="8" t="s">
        <v>15</v>
      </c>
      <c r="D211" s="7"/>
      <c r="E211" s="7"/>
      <c r="F211" s="7"/>
      <c r="G211" s="7" t="s">
        <v>19</v>
      </c>
      <c r="H211" s="7" t="s">
        <v>20</v>
      </c>
      <c r="I211" s="7" t="s">
        <v>21</v>
      </c>
      <c r="J211" s="7" t="s">
        <v>22</v>
      </c>
      <c r="K211" s="7" t="s">
        <v>23</v>
      </c>
      <c r="L211" s="7" t="s">
        <v>24</v>
      </c>
      <c r="M211" s="7" t="s">
        <v>25</v>
      </c>
      <c r="N211" s="7" t="s">
        <v>26</v>
      </c>
      <c r="O211" s="7" t="s">
        <v>27</v>
      </c>
      <c r="P211" s="7" t="s">
        <v>28</v>
      </c>
      <c r="Q211" s="7" t="s">
        <v>29</v>
      </c>
      <c r="R211" s="7" t="s">
        <v>30</v>
      </c>
    </row>
    <row r="212" spans="1:18" x14ac:dyDescent="0.35">
      <c r="A212" s="15">
        <v>17</v>
      </c>
      <c r="B212" s="9" t="s">
        <v>391</v>
      </c>
      <c r="C212" s="2" t="s">
        <v>392</v>
      </c>
      <c r="D212" s="16">
        <v>4596000</v>
      </c>
      <c r="E212" s="88" t="s">
        <v>150</v>
      </c>
      <c r="F212" s="51" t="s">
        <v>183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5">
      <c r="A213" s="9"/>
      <c r="B213" s="9" t="s">
        <v>38</v>
      </c>
      <c r="C213" s="9" t="s">
        <v>393</v>
      </c>
      <c r="D213" s="9"/>
      <c r="E213" s="89" t="s">
        <v>130</v>
      </c>
      <c r="F213" s="53" t="s">
        <v>38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5">
      <c r="A214" s="15"/>
      <c r="B214" s="9"/>
      <c r="C214" s="52" t="s">
        <v>382</v>
      </c>
      <c r="D214" s="17"/>
      <c r="E214" s="9"/>
      <c r="F214" s="53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5">
      <c r="A215" s="15"/>
      <c r="B215" s="9"/>
      <c r="C215" s="52" t="s">
        <v>383</v>
      </c>
      <c r="D215" s="17"/>
      <c r="E215" s="9"/>
      <c r="F215" s="53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5">
      <c r="A216" s="15"/>
      <c r="B216" s="9"/>
      <c r="C216" s="52" t="s">
        <v>384</v>
      </c>
      <c r="D216" s="17"/>
      <c r="E216" s="9"/>
      <c r="F216" s="53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5">
      <c r="A217" s="15"/>
      <c r="B217" s="9"/>
      <c r="C217" s="52" t="s">
        <v>385</v>
      </c>
      <c r="D217" s="17"/>
      <c r="E217" s="9"/>
      <c r="F217" s="53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5">
      <c r="A218" s="15"/>
      <c r="B218" s="9"/>
      <c r="C218" s="52" t="s">
        <v>386</v>
      </c>
      <c r="D218" s="17"/>
      <c r="E218" s="9"/>
      <c r="F218" s="53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5">
      <c r="A219" s="15"/>
      <c r="B219" s="9"/>
      <c r="C219" s="52" t="s">
        <v>387</v>
      </c>
      <c r="D219" s="17"/>
      <c r="E219" s="9"/>
      <c r="F219" s="53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5">
      <c r="A220" s="22"/>
      <c r="B220" s="4"/>
      <c r="C220" s="58"/>
      <c r="D220" s="26"/>
      <c r="E220" s="101"/>
      <c r="F220" s="5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x14ac:dyDescent="0.35">
      <c r="A221" s="20"/>
      <c r="B221" s="18"/>
      <c r="C221" s="66"/>
      <c r="D221" s="21"/>
      <c r="E221" s="18"/>
      <c r="F221" s="65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x14ac:dyDescent="0.35">
      <c r="A222" s="20"/>
      <c r="B222" s="18"/>
      <c r="C222" s="66"/>
      <c r="D222" s="21"/>
      <c r="E222" s="18"/>
      <c r="F222" s="65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x14ac:dyDescent="0.35">
      <c r="A223" s="20"/>
      <c r="B223" s="18"/>
      <c r="C223" s="66"/>
      <c r="D223" s="21"/>
      <c r="E223" s="18"/>
      <c r="F223" s="65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x14ac:dyDescent="0.35">
      <c r="A224" s="20"/>
      <c r="B224" s="18"/>
      <c r="C224" s="66"/>
      <c r="D224" s="21"/>
      <c r="E224" s="18"/>
      <c r="F224" s="65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x14ac:dyDescent="0.35">
      <c r="A225" s="20"/>
      <c r="B225" s="18"/>
      <c r="C225" s="66"/>
      <c r="D225" s="21"/>
      <c r="E225" s="18"/>
      <c r="F225" s="65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x14ac:dyDescent="0.35">
      <c r="A226" s="20"/>
      <c r="B226" s="18"/>
      <c r="C226" s="66"/>
      <c r="D226" s="21"/>
      <c r="E226" s="18"/>
      <c r="F226" s="65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x14ac:dyDescent="0.35">
      <c r="A227" s="20"/>
      <c r="B227" s="18"/>
      <c r="C227" s="66"/>
      <c r="D227" s="21"/>
      <c r="E227" s="18"/>
      <c r="F227" s="65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x14ac:dyDescent="0.35">
      <c r="A228" s="20"/>
      <c r="B228" s="18"/>
      <c r="C228" s="66"/>
      <c r="D228" s="21"/>
      <c r="E228" s="18"/>
      <c r="F228" s="65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x14ac:dyDescent="0.35">
      <c r="A229" s="20"/>
      <c r="B229" s="18"/>
      <c r="C229" s="66"/>
      <c r="D229" s="21"/>
      <c r="E229" s="18"/>
      <c r="F229" s="65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x14ac:dyDescent="0.35">
      <c r="A230" s="20"/>
      <c r="B230" s="18"/>
      <c r="C230" s="66"/>
      <c r="D230" s="21"/>
      <c r="E230" s="18"/>
      <c r="F230" s="65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15</v>
      </c>
      <c r="R230" s="18"/>
    </row>
    <row r="231" spans="1:18" x14ac:dyDescent="0.35">
      <c r="A231" s="112" t="s">
        <v>81</v>
      </c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</row>
    <row r="232" spans="1:18" x14ac:dyDescent="0.35">
      <c r="A232" s="107" t="s">
        <v>85</v>
      </c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</row>
    <row r="233" spans="1:18" x14ac:dyDescent="0.35">
      <c r="A233" s="6" t="s">
        <v>31</v>
      </c>
      <c r="B233" s="6" t="s">
        <v>13</v>
      </c>
      <c r="C233" s="6" t="s">
        <v>14</v>
      </c>
      <c r="D233" s="5" t="s">
        <v>16</v>
      </c>
      <c r="E233" s="6" t="s">
        <v>17</v>
      </c>
      <c r="F233" s="5" t="s">
        <v>18</v>
      </c>
      <c r="G233" s="108" t="s">
        <v>416</v>
      </c>
      <c r="H233" s="108"/>
      <c r="I233" s="108"/>
      <c r="J233" s="109" t="s">
        <v>417</v>
      </c>
      <c r="K233" s="110"/>
      <c r="L233" s="110"/>
      <c r="M233" s="110"/>
      <c r="N233" s="110"/>
      <c r="O233" s="110"/>
      <c r="P233" s="110"/>
      <c r="Q233" s="110"/>
      <c r="R233" s="111"/>
    </row>
    <row r="234" spans="1:18" x14ac:dyDescent="0.35">
      <c r="A234" s="8" t="s">
        <v>32</v>
      </c>
      <c r="B234" s="7"/>
      <c r="C234" s="8" t="s">
        <v>15</v>
      </c>
      <c r="D234" s="7"/>
      <c r="E234" s="7"/>
      <c r="F234" s="7"/>
      <c r="G234" s="7" t="s">
        <v>19</v>
      </c>
      <c r="H234" s="7" t="s">
        <v>20</v>
      </c>
      <c r="I234" s="7" t="s">
        <v>21</v>
      </c>
      <c r="J234" s="7" t="s">
        <v>22</v>
      </c>
      <c r="K234" s="7" t="s">
        <v>23</v>
      </c>
      <c r="L234" s="7" t="s">
        <v>24</v>
      </c>
      <c r="M234" s="7" t="s">
        <v>25</v>
      </c>
      <c r="N234" s="7" t="s">
        <v>26</v>
      </c>
      <c r="O234" s="7" t="s">
        <v>27</v>
      </c>
      <c r="P234" s="7" t="s">
        <v>28</v>
      </c>
      <c r="Q234" s="7" t="s">
        <v>29</v>
      </c>
      <c r="R234" s="7" t="s">
        <v>30</v>
      </c>
    </row>
    <row r="235" spans="1:18" x14ac:dyDescent="0.35">
      <c r="A235" s="15">
        <v>18</v>
      </c>
      <c r="B235" s="9" t="s">
        <v>390</v>
      </c>
      <c r="C235" s="2" t="s">
        <v>148</v>
      </c>
      <c r="D235" s="16">
        <v>2201720</v>
      </c>
      <c r="E235" s="88" t="s">
        <v>388</v>
      </c>
      <c r="F235" s="51" t="s">
        <v>183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5">
      <c r="A236" s="9"/>
      <c r="B236" s="9" t="s">
        <v>379</v>
      </c>
      <c r="C236" s="9" t="s">
        <v>380</v>
      </c>
      <c r="D236" s="9"/>
      <c r="E236" s="89" t="s">
        <v>389</v>
      </c>
      <c r="F236" s="53" t="s">
        <v>38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5">
      <c r="A237" s="15"/>
      <c r="B237" s="9"/>
      <c r="C237" s="9" t="s">
        <v>381</v>
      </c>
      <c r="D237" s="17"/>
      <c r="E237" s="9"/>
      <c r="F237" s="53" t="s">
        <v>38</v>
      </c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5">
      <c r="A238" s="15"/>
      <c r="B238" s="9"/>
      <c r="C238" s="52" t="s">
        <v>382</v>
      </c>
      <c r="D238" s="17"/>
      <c r="E238" s="9"/>
      <c r="F238" s="53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5">
      <c r="A239" s="15"/>
      <c r="B239" s="9"/>
      <c r="C239" s="52" t="s">
        <v>383</v>
      </c>
      <c r="D239" s="17"/>
      <c r="E239" s="9"/>
      <c r="F239" s="53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5">
      <c r="A240" s="15"/>
      <c r="B240" s="9"/>
      <c r="C240" s="52" t="s">
        <v>384</v>
      </c>
      <c r="D240" s="17"/>
      <c r="E240" s="9"/>
      <c r="F240" s="53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5">
      <c r="A241" s="15"/>
      <c r="B241" s="9"/>
      <c r="C241" s="52" t="s">
        <v>385</v>
      </c>
      <c r="D241" s="17"/>
      <c r="E241" s="9"/>
      <c r="F241" s="53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5">
      <c r="A242" s="15"/>
      <c r="B242" s="9"/>
      <c r="C242" s="52" t="s">
        <v>386</v>
      </c>
      <c r="D242" s="17"/>
      <c r="E242" s="9"/>
      <c r="F242" s="53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5">
      <c r="A243" s="15"/>
      <c r="B243" s="9"/>
      <c r="C243" s="52" t="s">
        <v>387</v>
      </c>
      <c r="D243" s="17"/>
      <c r="E243" s="9"/>
      <c r="F243" s="53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5">
      <c r="A244" s="22"/>
      <c r="B244" s="4"/>
      <c r="C244" s="58"/>
      <c r="D244" s="26"/>
      <c r="E244" s="101"/>
      <c r="F244" s="5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x14ac:dyDescent="0.35">
      <c r="A245" s="3">
        <v>19</v>
      </c>
      <c r="B245" s="35" t="s">
        <v>132</v>
      </c>
      <c r="C245" s="2" t="s">
        <v>140</v>
      </c>
      <c r="D245" s="16">
        <v>150000</v>
      </c>
      <c r="E245" s="51" t="s">
        <v>48</v>
      </c>
      <c r="F245" s="53" t="s">
        <v>183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35">
      <c r="A246" s="15"/>
      <c r="B246" s="9"/>
      <c r="C246" s="9" t="s">
        <v>142</v>
      </c>
      <c r="D246" s="50"/>
      <c r="E246" s="53"/>
      <c r="F246" s="53" t="s">
        <v>38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5">
      <c r="A247" s="4"/>
      <c r="B247" s="4"/>
      <c r="C247" s="4"/>
      <c r="D247" s="4"/>
      <c r="E247" s="4"/>
      <c r="F247" s="22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x14ac:dyDescent="0.35">
      <c r="A248" s="3">
        <v>20</v>
      </c>
      <c r="B248" s="2" t="s">
        <v>342</v>
      </c>
      <c r="C248" s="2" t="s">
        <v>201</v>
      </c>
      <c r="D248" s="16">
        <v>20000</v>
      </c>
      <c r="E248" s="53" t="s">
        <v>111</v>
      </c>
      <c r="F248" s="51" t="s">
        <v>183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35">
      <c r="A249" s="15"/>
      <c r="B249" s="9" t="s">
        <v>111</v>
      </c>
      <c r="C249" s="9" t="s">
        <v>343</v>
      </c>
      <c r="D249" s="50"/>
      <c r="E249" s="53" t="s">
        <v>129</v>
      </c>
      <c r="F249" s="53" t="s">
        <v>38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5">
      <c r="A250" s="9"/>
      <c r="B250" s="9"/>
      <c r="C250" s="9" t="s">
        <v>344</v>
      </c>
      <c r="D250" s="9"/>
      <c r="F250" s="53" t="s">
        <v>38</v>
      </c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5">
      <c r="A251" s="9"/>
      <c r="B251" s="9"/>
      <c r="C251" s="9" t="s">
        <v>345</v>
      </c>
      <c r="D251" s="9"/>
      <c r="E251" s="9"/>
      <c r="F251" s="53" t="s">
        <v>38</v>
      </c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5">
      <c r="A252" s="4"/>
      <c r="B252" s="4"/>
      <c r="C252" s="4"/>
      <c r="D252" s="4"/>
      <c r="E252" s="4"/>
      <c r="F252" s="5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x14ac:dyDescent="0.35">
      <c r="A253" s="18"/>
      <c r="B253" s="18"/>
      <c r="C253" s="18"/>
      <c r="D253" s="18"/>
      <c r="E253" s="18"/>
      <c r="F253" s="65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>
        <v>16</v>
      </c>
      <c r="R253" s="18"/>
    </row>
    <row r="254" spans="1:18" x14ac:dyDescent="0.35">
      <c r="A254" s="112" t="s">
        <v>81</v>
      </c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</row>
    <row r="255" spans="1:18" x14ac:dyDescent="0.35">
      <c r="A255" s="107" t="s">
        <v>85</v>
      </c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</row>
    <row r="256" spans="1:18" x14ac:dyDescent="0.35">
      <c r="A256" s="6" t="s">
        <v>31</v>
      </c>
      <c r="B256" s="6" t="s">
        <v>13</v>
      </c>
      <c r="C256" s="6" t="s">
        <v>14</v>
      </c>
      <c r="D256" s="5" t="s">
        <v>16</v>
      </c>
      <c r="E256" s="6" t="s">
        <v>17</v>
      </c>
      <c r="F256" s="5" t="s">
        <v>18</v>
      </c>
      <c r="G256" s="108" t="s">
        <v>416</v>
      </c>
      <c r="H256" s="108"/>
      <c r="I256" s="108"/>
      <c r="J256" s="109" t="s">
        <v>417</v>
      </c>
      <c r="K256" s="110"/>
      <c r="L256" s="110"/>
      <c r="M256" s="110"/>
      <c r="N256" s="110"/>
      <c r="O256" s="110"/>
      <c r="P256" s="110"/>
      <c r="Q256" s="110"/>
      <c r="R256" s="111"/>
    </row>
    <row r="257" spans="1:21" x14ac:dyDescent="0.35">
      <c r="A257" s="8" t="s">
        <v>32</v>
      </c>
      <c r="B257" s="7"/>
      <c r="C257" s="8" t="s">
        <v>15</v>
      </c>
      <c r="D257" s="7"/>
      <c r="E257" s="7"/>
      <c r="F257" s="7"/>
      <c r="G257" s="7" t="s">
        <v>19</v>
      </c>
      <c r="H257" s="7" t="s">
        <v>20</v>
      </c>
      <c r="I257" s="7" t="s">
        <v>21</v>
      </c>
      <c r="J257" s="7" t="s">
        <v>22</v>
      </c>
      <c r="K257" s="7" t="s">
        <v>23</v>
      </c>
      <c r="L257" s="7" t="s">
        <v>24</v>
      </c>
      <c r="M257" s="7" t="s">
        <v>25</v>
      </c>
      <c r="N257" s="7" t="s">
        <v>26</v>
      </c>
      <c r="O257" s="7" t="s">
        <v>27</v>
      </c>
      <c r="P257" s="7" t="s">
        <v>28</v>
      </c>
      <c r="Q257" s="7" t="s">
        <v>29</v>
      </c>
      <c r="R257" s="7" t="s">
        <v>30</v>
      </c>
    </row>
    <row r="258" spans="1:21" x14ac:dyDescent="0.35">
      <c r="A258" s="15">
        <v>21</v>
      </c>
      <c r="B258" s="9" t="s">
        <v>157</v>
      </c>
      <c r="C258" s="2" t="s">
        <v>140</v>
      </c>
      <c r="D258" s="16">
        <v>60000</v>
      </c>
      <c r="E258" s="51" t="s">
        <v>133</v>
      </c>
      <c r="F258" s="53" t="s">
        <v>183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21" x14ac:dyDescent="0.35">
      <c r="A259" s="9"/>
      <c r="B259" s="9"/>
      <c r="C259" s="9" t="s">
        <v>142</v>
      </c>
      <c r="D259" s="9"/>
      <c r="E259" s="52"/>
      <c r="F259" s="53" t="s">
        <v>38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21" x14ac:dyDescent="0.35">
      <c r="A260" s="15"/>
      <c r="B260" s="9"/>
      <c r="C260" s="9" t="s">
        <v>38</v>
      </c>
      <c r="D260" s="17"/>
      <c r="E260" s="9"/>
      <c r="F260" s="53" t="s">
        <v>38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21" x14ac:dyDescent="0.35">
      <c r="A261" s="22"/>
      <c r="B261" s="4"/>
      <c r="C261" s="4"/>
      <c r="D261" s="55"/>
      <c r="E261" s="22"/>
      <c r="F261" s="22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21" x14ac:dyDescent="0.35">
      <c r="A262" s="15">
        <v>22</v>
      </c>
      <c r="B262" s="34" t="s">
        <v>158</v>
      </c>
      <c r="C262" s="2" t="s">
        <v>140</v>
      </c>
      <c r="D262" s="17">
        <v>100000</v>
      </c>
      <c r="E262" s="51" t="s">
        <v>48</v>
      </c>
      <c r="F262" s="53" t="s">
        <v>183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21" x14ac:dyDescent="0.35">
      <c r="A263" s="9"/>
      <c r="B263" s="9" t="s">
        <v>38</v>
      </c>
      <c r="C263" s="9" t="s">
        <v>142</v>
      </c>
      <c r="D263" s="9"/>
      <c r="E263" s="9"/>
      <c r="F263" s="53" t="s">
        <v>38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U263" s="83"/>
    </row>
    <row r="264" spans="1:21" x14ac:dyDescent="0.35">
      <c r="A264" s="15"/>
      <c r="B264" s="9"/>
      <c r="C264" s="9" t="s">
        <v>38</v>
      </c>
      <c r="D264" s="17"/>
      <c r="E264" s="9"/>
      <c r="F264" s="53" t="s">
        <v>38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2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21" x14ac:dyDescent="0.35">
      <c r="A266" s="15">
        <v>23</v>
      </c>
      <c r="B266" s="34" t="s">
        <v>363</v>
      </c>
      <c r="C266" s="2" t="s">
        <v>365</v>
      </c>
      <c r="D266" s="17">
        <v>562700</v>
      </c>
      <c r="E266" s="51" t="s">
        <v>129</v>
      </c>
      <c r="F266" s="53" t="s">
        <v>183</v>
      </c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21" x14ac:dyDescent="0.35">
      <c r="A267" s="9"/>
      <c r="B267" s="9" t="s">
        <v>364</v>
      </c>
      <c r="C267" s="9" t="s">
        <v>366</v>
      </c>
      <c r="D267" s="9"/>
      <c r="E267" s="9"/>
      <c r="F267" s="53" t="s">
        <v>38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21" x14ac:dyDescent="0.35">
      <c r="A268" s="15"/>
      <c r="B268" s="9" t="s">
        <v>129</v>
      </c>
      <c r="C268" s="9" t="s">
        <v>367</v>
      </c>
      <c r="D268" s="17"/>
      <c r="E268" s="9"/>
      <c r="F268" s="53" t="s">
        <v>38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2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21" x14ac:dyDescent="0.3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21" x14ac:dyDescent="0.3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21" x14ac:dyDescent="0.35">
      <c r="A272" s="20"/>
      <c r="B272" s="18"/>
      <c r="C272" s="18"/>
      <c r="D272" s="21"/>
      <c r="E272" s="18"/>
      <c r="F272" s="65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20" x14ac:dyDescent="0.35">
      <c r="A273" s="18"/>
      <c r="B273" s="18"/>
      <c r="C273" s="18"/>
      <c r="D273" s="18"/>
      <c r="E273" s="18"/>
      <c r="F273" s="65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20" x14ac:dyDescent="0.35">
      <c r="A274" s="18"/>
      <c r="B274" s="18"/>
      <c r="C274" s="18"/>
      <c r="D274" s="18"/>
      <c r="E274" s="18"/>
      <c r="F274" s="65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T274" s="95"/>
    </row>
    <row r="275" spans="1:20" x14ac:dyDescent="0.35">
      <c r="A275" s="18"/>
      <c r="B275" s="18"/>
      <c r="C275" s="18"/>
      <c r="D275" s="18"/>
      <c r="E275" s="18"/>
      <c r="F275" s="65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20" x14ac:dyDescent="0.3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>
        <v>17</v>
      </c>
      <c r="R276" s="18"/>
    </row>
    <row r="277" spans="1:20" x14ac:dyDescent="0.35">
      <c r="A277" s="112" t="s">
        <v>86</v>
      </c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</row>
    <row r="278" spans="1:20" x14ac:dyDescent="0.35">
      <c r="A278" s="107" t="s">
        <v>116</v>
      </c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</row>
    <row r="279" spans="1:20" x14ac:dyDescent="0.35">
      <c r="A279" s="6" t="s">
        <v>31</v>
      </c>
      <c r="B279" s="6" t="s">
        <v>13</v>
      </c>
      <c r="C279" s="6" t="s">
        <v>14</v>
      </c>
      <c r="D279" s="5" t="s">
        <v>16</v>
      </c>
      <c r="E279" s="6" t="s">
        <v>17</v>
      </c>
      <c r="F279" s="5" t="s">
        <v>18</v>
      </c>
      <c r="G279" s="108" t="s">
        <v>416</v>
      </c>
      <c r="H279" s="108"/>
      <c r="I279" s="108"/>
      <c r="J279" s="109" t="s">
        <v>417</v>
      </c>
      <c r="K279" s="110"/>
      <c r="L279" s="110"/>
      <c r="M279" s="110"/>
      <c r="N279" s="110"/>
      <c r="O279" s="110"/>
      <c r="P279" s="110"/>
      <c r="Q279" s="110"/>
      <c r="R279" s="111"/>
    </row>
    <row r="280" spans="1:20" x14ac:dyDescent="0.35">
      <c r="A280" s="8" t="s">
        <v>32</v>
      </c>
      <c r="B280" s="7"/>
      <c r="C280" s="8" t="s">
        <v>15</v>
      </c>
      <c r="D280" s="7"/>
      <c r="E280" s="7"/>
      <c r="F280" s="7"/>
      <c r="G280" s="7" t="s">
        <v>19</v>
      </c>
      <c r="H280" s="7" t="s">
        <v>20</v>
      </c>
      <c r="I280" s="7" t="s">
        <v>21</v>
      </c>
      <c r="J280" s="7" t="s">
        <v>22</v>
      </c>
      <c r="K280" s="7" t="s">
        <v>23</v>
      </c>
      <c r="L280" s="7" t="s">
        <v>24</v>
      </c>
      <c r="M280" s="7" t="s">
        <v>25</v>
      </c>
      <c r="N280" s="7" t="s">
        <v>26</v>
      </c>
      <c r="O280" s="7" t="s">
        <v>27</v>
      </c>
      <c r="P280" s="7" t="s">
        <v>28</v>
      </c>
      <c r="Q280" s="7" t="s">
        <v>29</v>
      </c>
      <c r="R280" s="7" t="s">
        <v>30</v>
      </c>
    </row>
    <row r="281" spans="1:20" x14ac:dyDescent="0.35">
      <c r="A281" s="3">
        <v>1</v>
      </c>
      <c r="B281" s="2" t="s">
        <v>160</v>
      </c>
      <c r="C281" s="2" t="s">
        <v>163</v>
      </c>
      <c r="D281" s="16">
        <v>100000</v>
      </c>
      <c r="E281" s="3" t="s">
        <v>162</v>
      </c>
      <c r="F281" s="51" t="s">
        <v>159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20" x14ac:dyDescent="0.35">
      <c r="A282" s="9"/>
      <c r="B282" s="9" t="s">
        <v>161</v>
      </c>
      <c r="C282" s="35" t="s">
        <v>164</v>
      </c>
      <c r="D282" s="9"/>
      <c r="E282" s="9" t="s">
        <v>105</v>
      </c>
      <c r="F282" s="6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20" x14ac:dyDescent="0.35">
      <c r="A283" s="9"/>
      <c r="B283" s="9"/>
      <c r="C283" s="9" t="s">
        <v>165</v>
      </c>
      <c r="D283" s="9"/>
      <c r="E283" s="9"/>
      <c r="F283" s="6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20" x14ac:dyDescent="0.35">
      <c r="A284" s="9"/>
      <c r="B284" s="9"/>
      <c r="C284" s="9" t="s">
        <v>166</v>
      </c>
      <c r="D284" s="9"/>
      <c r="E284" s="9"/>
      <c r="F284" s="6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20" x14ac:dyDescent="0.35">
      <c r="A285" s="4"/>
      <c r="B285" s="4"/>
      <c r="C285" s="4"/>
      <c r="D285" s="4"/>
      <c r="E285" s="4"/>
      <c r="F285" s="7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20" x14ac:dyDescent="0.35">
      <c r="A286" s="3">
        <v>2</v>
      </c>
      <c r="B286" s="34" t="s">
        <v>134</v>
      </c>
      <c r="C286" s="57" t="s">
        <v>252</v>
      </c>
      <c r="D286" s="14">
        <v>350000</v>
      </c>
      <c r="E286" s="3" t="s">
        <v>167</v>
      </c>
      <c r="F286" s="51" t="s">
        <v>159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20" x14ac:dyDescent="0.35">
      <c r="A287" s="9"/>
      <c r="B287" s="35" t="s">
        <v>169</v>
      </c>
      <c r="C287" s="52" t="s">
        <v>189</v>
      </c>
      <c r="D287" s="9"/>
      <c r="E287" s="9"/>
      <c r="F287" s="6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20" x14ac:dyDescent="0.35">
      <c r="A288" s="9"/>
      <c r="B288" s="52" t="s">
        <v>250</v>
      </c>
      <c r="C288" s="52" t="s">
        <v>253</v>
      </c>
      <c r="D288" s="9"/>
      <c r="E288" s="9"/>
      <c r="F288" s="6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5">
      <c r="A289" s="9"/>
      <c r="B289" s="35" t="s">
        <v>251</v>
      </c>
      <c r="C289" s="52"/>
      <c r="D289" s="9"/>
      <c r="E289" s="9"/>
      <c r="F289" s="6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5">
      <c r="A290" s="4"/>
      <c r="B290" s="36"/>
      <c r="C290" s="58"/>
      <c r="D290" s="4"/>
      <c r="E290" s="4"/>
      <c r="F290" s="7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x14ac:dyDescent="0.35">
      <c r="A291" s="3">
        <v>3</v>
      </c>
      <c r="B291" s="57" t="s">
        <v>190</v>
      </c>
      <c r="C291" s="57" t="s">
        <v>254</v>
      </c>
      <c r="D291" s="14">
        <v>370000</v>
      </c>
      <c r="E291" s="3" t="s">
        <v>258</v>
      </c>
      <c r="F291" s="51" t="s">
        <v>159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35">
      <c r="A292" s="9"/>
      <c r="B292" s="52" t="s">
        <v>191</v>
      </c>
      <c r="C292" s="52" t="s">
        <v>256</v>
      </c>
      <c r="D292" s="9"/>
      <c r="E292" s="9"/>
      <c r="F292" s="6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5">
      <c r="A293" s="9"/>
      <c r="B293" s="72" t="s">
        <v>254</v>
      </c>
      <c r="C293" s="72" t="s">
        <v>257</v>
      </c>
      <c r="D293" s="9"/>
      <c r="E293" s="9"/>
      <c r="F293" s="6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5">
      <c r="A294" s="9"/>
      <c r="B294" s="72" t="s">
        <v>255</v>
      </c>
      <c r="C294" s="52" t="s">
        <v>255</v>
      </c>
      <c r="D294" s="17"/>
      <c r="E294" s="15"/>
      <c r="F294" s="6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5">
      <c r="A295" s="9"/>
      <c r="B295" s="52"/>
      <c r="C295" s="72" t="s">
        <v>259</v>
      </c>
      <c r="D295" s="17"/>
      <c r="E295" s="15"/>
      <c r="F295" s="6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5">
      <c r="A296" s="9"/>
      <c r="B296" s="52"/>
      <c r="C296" s="52" t="s">
        <v>260</v>
      </c>
      <c r="D296" s="17"/>
      <c r="E296" s="15"/>
      <c r="F296" s="6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5">
      <c r="A297" s="4"/>
      <c r="B297" s="36"/>
      <c r="C297" s="58" t="s">
        <v>261</v>
      </c>
      <c r="D297" s="26"/>
      <c r="E297" s="22"/>
      <c r="F297" s="7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x14ac:dyDescent="0.3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 x14ac:dyDescent="0.3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>
        <v>18</v>
      </c>
      <c r="R299" s="18"/>
    </row>
    <row r="300" spans="1:18" x14ac:dyDescent="0.35">
      <c r="A300" s="112" t="s">
        <v>86</v>
      </c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</row>
    <row r="301" spans="1:18" x14ac:dyDescent="0.35">
      <c r="A301" s="107" t="s">
        <v>116</v>
      </c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</row>
    <row r="302" spans="1:18" x14ac:dyDescent="0.35">
      <c r="A302" s="6" t="s">
        <v>31</v>
      </c>
      <c r="B302" s="6" t="s">
        <v>13</v>
      </c>
      <c r="C302" s="6" t="s">
        <v>14</v>
      </c>
      <c r="D302" s="5" t="s">
        <v>16</v>
      </c>
      <c r="E302" s="6" t="s">
        <v>17</v>
      </c>
      <c r="F302" s="5" t="s">
        <v>18</v>
      </c>
      <c r="G302" s="108" t="s">
        <v>416</v>
      </c>
      <c r="H302" s="108"/>
      <c r="I302" s="108"/>
      <c r="J302" s="109" t="s">
        <v>417</v>
      </c>
      <c r="K302" s="110"/>
      <c r="L302" s="110"/>
      <c r="M302" s="110"/>
      <c r="N302" s="110"/>
      <c r="O302" s="110"/>
      <c r="P302" s="110"/>
      <c r="Q302" s="110"/>
      <c r="R302" s="111"/>
    </row>
    <row r="303" spans="1:18" x14ac:dyDescent="0.35">
      <c r="A303" s="8" t="s">
        <v>32</v>
      </c>
      <c r="B303" s="7"/>
      <c r="C303" s="8" t="s">
        <v>15</v>
      </c>
      <c r="D303" s="7"/>
      <c r="E303" s="7"/>
      <c r="F303" s="7"/>
      <c r="G303" s="7" t="s">
        <v>19</v>
      </c>
      <c r="H303" s="7" t="s">
        <v>20</v>
      </c>
      <c r="I303" s="7" t="s">
        <v>21</v>
      </c>
      <c r="J303" s="7" t="s">
        <v>22</v>
      </c>
      <c r="K303" s="7" t="s">
        <v>23</v>
      </c>
      <c r="L303" s="7" t="s">
        <v>24</v>
      </c>
      <c r="M303" s="7" t="s">
        <v>25</v>
      </c>
      <c r="N303" s="7" t="s">
        <v>26</v>
      </c>
      <c r="O303" s="7" t="s">
        <v>27</v>
      </c>
      <c r="P303" s="7" t="s">
        <v>28</v>
      </c>
      <c r="Q303" s="7" t="s">
        <v>29</v>
      </c>
      <c r="R303" s="7" t="s">
        <v>30</v>
      </c>
    </row>
    <row r="304" spans="1:18" x14ac:dyDescent="0.35">
      <c r="A304" s="3">
        <v>4</v>
      </c>
      <c r="B304" s="57" t="s">
        <v>190</v>
      </c>
      <c r="C304" s="57" t="s">
        <v>252</v>
      </c>
      <c r="D304" s="16">
        <v>350000</v>
      </c>
      <c r="E304" s="3" t="s">
        <v>193</v>
      </c>
      <c r="F304" s="51" t="s">
        <v>159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35">
      <c r="A305" s="9"/>
      <c r="B305" s="52" t="s">
        <v>192</v>
      </c>
      <c r="C305" s="52" t="s">
        <v>189</v>
      </c>
      <c r="D305" s="9"/>
      <c r="E305" s="9"/>
      <c r="F305" s="53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5">
      <c r="A306" s="9"/>
      <c r="B306" s="52" t="s">
        <v>263</v>
      </c>
      <c r="C306" s="52" t="s">
        <v>253</v>
      </c>
      <c r="D306" s="9"/>
      <c r="E306" s="9"/>
      <c r="F306" s="53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5">
      <c r="A307" s="9"/>
      <c r="B307" s="52" t="s">
        <v>262</v>
      </c>
      <c r="C307" s="52"/>
      <c r="D307" s="9"/>
      <c r="E307" s="9"/>
      <c r="F307" s="53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5">
      <c r="A308" s="9"/>
      <c r="B308" s="52"/>
      <c r="C308" s="52"/>
      <c r="D308" s="9"/>
      <c r="E308" s="9"/>
      <c r="F308" s="53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5">
      <c r="A309" s="4"/>
      <c r="B309" s="58"/>
      <c r="C309" s="58"/>
      <c r="D309" s="4"/>
      <c r="E309" s="4"/>
      <c r="F309" s="5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x14ac:dyDescent="0.35">
      <c r="A310" s="3">
        <v>5</v>
      </c>
      <c r="B310" s="57" t="s">
        <v>190</v>
      </c>
      <c r="C310" s="57" t="s">
        <v>252</v>
      </c>
      <c r="D310" s="14">
        <v>350000</v>
      </c>
      <c r="E310" s="3" t="s">
        <v>266</v>
      </c>
      <c r="F310" s="51" t="s">
        <v>159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35">
      <c r="A311" s="9"/>
      <c r="B311" s="52" t="s">
        <v>199</v>
      </c>
      <c r="C311" s="52" t="s">
        <v>189</v>
      </c>
      <c r="D311" s="9"/>
      <c r="E311" s="9"/>
      <c r="F311" s="53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5">
      <c r="A312" s="9"/>
      <c r="B312" s="72" t="s">
        <v>264</v>
      </c>
      <c r="C312" s="52" t="s">
        <v>253</v>
      </c>
      <c r="D312" s="9"/>
      <c r="E312" s="9"/>
      <c r="F312" s="53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5">
      <c r="A313" s="9"/>
      <c r="B313" s="52" t="s">
        <v>265</v>
      </c>
      <c r="C313" s="52"/>
      <c r="D313" s="9"/>
      <c r="E313" s="9"/>
      <c r="F313" s="53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5">
      <c r="A314" s="4"/>
      <c r="B314" s="58"/>
      <c r="C314" s="58"/>
      <c r="D314" s="4"/>
      <c r="E314" s="4"/>
      <c r="F314" s="5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x14ac:dyDescent="0.35">
      <c r="A315" s="18"/>
      <c r="B315" s="66"/>
      <c r="C315" s="66"/>
      <c r="D315" s="18"/>
      <c r="E315" s="18"/>
      <c r="F315" s="65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 x14ac:dyDescent="0.35">
      <c r="A316" s="18"/>
      <c r="B316" s="66"/>
      <c r="C316" s="66"/>
      <c r="D316" s="18"/>
      <c r="E316" s="18"/>
      <c r="F316" s="65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 x14ac:dyDescent="0.35">
      <c r="A317" s="18"/>
      <c r="B317" s="66"/>
      <c r="C317" s="66"/>
      <c r="D317" s="18"/>
      <c r="E317" s="18"/>
      <c r="F317" s="65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x14ac:dyDescent="0.35">
      <c r="A318" s="18"/>
      <c r="B318" s="66"/>
      <c r="C318" s="66"/>
      <c r="D318" s="18"/>
      <c r="E318" s="18"/>
      <c r="F318" s="65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 x14ac:dyDescent="0.35">
      <c r="A319" s="18"/>
      <c r="B319" s="66"/>
      <c r="C319" s="66"/>
      <c r="D319" s="18"/>
      <c r="E319" s="18"/>
      <c r="F319" s="65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x14ac:dyDescent="0.35">
      <c r="A320" s="18"/>
      <c r="B320" s="66"/>
      <c r="C320" s="66"/>
      <c r="D320" s="18"/>
      <c r="E320" s="18"/>
      <c r="F320" s="65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 x14ac:dyDescent="0.35">
      <c r="A321" s="18"/>
      <c r="B321" s="66"/>
      <c r="C321" s="66"/>
      <c r="D321" s="18"/>
      <c r="E321" s="18"/>
      <c r="F321" s="65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x14ac:dyDescent="0.3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>
        <v>19</v>
      </c>
      <c r="R322" s="18"/>
    </row>
    <row r="323" spans="1:18" x14ac:dyDescent="0.35">
      <c r="A323" s="112" t="s">
        <v>86</v>
      </c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</row>
    <row r="324" spans="1:18" x14ac:dyDescent="0.35">
      <c r="A324" s="107" t="s">
        <v>116</v>
      </c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</row>
    <row r="325" spans="1:18" x14ac:dyDescent="0.35">
      <c r="A325" s="6" t="s">
        <v>31</v>
      </c>
      <c r="B325" s="6" t="s">
        <v>13</v>
      </c>
      <c r="C325" s="6" t="s">
        <v>14</v>
      </c>
      <c r="D325" s="5" t="s">
        <v>16</v>
      </c>
      <c r="E325" s="6" t="s">
        <v>17</v>
      </c>
      <c r="F325" s="5" t="s">
        <v>18</v>
      </c>
      <c r="G325" s="108" t="s">
        <v>416</v>
      </c>
      <c r="H325" s="108"/>
      <c r="I325" s="108"/>
      <c r="J325" s="109" t="s">
        <v>417</v>
      </c>
      <c r="K325" s="110"/>
      <c r="L325" s="110"/>
      <c r="M325" s="110"/>
      <c r="N325" s="110"/>
      <c r="O325" s="110"/>
      <c r="P325" s="110"/>
      <c r="Q325" s="110"/>
      <c r="R325" s="111"/>
    </row>
    <row r="326" spans="1:18" x14ac:dyDescent="0.35">
      <c r="A326" s="8" t="s">
        <v>32</v>
      </c>
      <c r="B326" s="7"/>
      <c r="C326" s="8" t="s">
        <v>15</v>
      </c>
      <c r="D326" s="7"/>
      <c r="E326" s="7"/>
      <c r="F326" s="7"/>
      <c r="G326" s="7" t="s">
        <v>19</v>
      </c>
      <c r="H326" s="7" t="s">
        <v>20</v>
      </c>
      <c r="I326" s="7" t="s">
        <v>21</v>
      </c>
      <c r="J326" s="7" t="s">
        <v>22</v>
      </c>
      <c r="K326" s="7" t="s">
        <v>23</v>
      </c>
      <c r="L326" s="7" t="s">
        <v>24</v>
      </c>
      <c r="M326" s="7" t="s">
        <v>25</v>
      </c>
      <c r="N326" s="7" t="s">
        <v>26</v>
      </c>
      <c r="O326" s="7" t="s">
        <v>27</v>
      </c>
      <c r="P326" s="7" t="s">
        <v>28</v>
      </c>
      <c r="Q326" s="7" t="s">
        <v>29</v>
      </c>
      <c r="R326" s="7" t="s">
        <v>30</v>
      </c>
    </row>
    <row r="327" spans="1:18" x14ac:dyDescent="0.35">
      <c r="A327" s="15">
        <v>6</v>
      </c>
      <c r="B327" s="57" t="s">
        <v>190</v>
      </c>
      <c r="C327" s="57" t="s">
        <v>272</v>
      </c>
      <c r="D327" s="14">
        <v>350000</v>
      </c>
      <c r="E327" s="3" t="s">
        <v>271</v>
      </c>
      <c r="F327" s="51" t="s">
        <v>159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35">
      <c r="A328" s="9"/>
      <c r="B328" s="52" t="s">
        <v>267</v>
      </c>
      <c r="C328" s="52" t="s">
        <v>273</v>
      </c>
      <c r="D328" s="17"/>
      <c r="E328" s="15"/>
      <c r="F328" s="53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5">
      <c r="A329" s="9"/>
      <c r="B329" s="71" t="s">
        <v>268</v>
      </c>
      <c r="C329" s="72" t="s">
        <v>274</v>
      </c>
      <c r="D329" s="9"/>
      <c r="E329" s="9"/>
      <c r="F329" s="52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5">
      <c r="A330" s="9"/>
      <c r="B330" s="72" t="s">
        <v>269</v>
      </c>
      <c r="C330" s="72" t="s">
        <v>275</v>
      </c>
      <c r="D330" s="9"/>
      <c r="E330" s="9"/>
      <c r="F330" s="52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5">
      <c r="A331" s="9"/>
      <c r="B331" s="52" t="s">
        <v>270</v>
      </c>
      <c r="C331" s="72" t="s">
        <v>276</v>
      </c>
      <c r="D331" s="9"/>
      <c r="E331" s="9"/>
      <c r="F331" s="52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5">
      <c r="A332" s="9"/>
      <c r="B332" s="52" t="s">
        <v>279</v>
      </c>
      <c r="C332" s="52" t="s">
        <v>278</v>
      </c>
      <c r="D332" s="9"/>
      <c r="E332" s="9"/>
      <c r="F332" s="52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5">
      <c r="A333" s="9"/>
      <c r="B333" s="35" t="s">
        <v>280</v>
      </c>
      <c r="C333" s="52" t="s">
        <v>277</v>
      </c>
      <c r="D333" s="9"/>
      <c r="E333" s="9"/>
      <c r="F333" s="52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5">
      <c r="A334" s="9"/>
      <c r="B334" s="35"/>
      <c r="C334" s="52" t="s">
        <v>281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5">
      <c r="A335" s="9"/>
      <c r="B335" s="35"/>
      <c r="C335" s="52" t="s">
        <v>282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5">
      <c r="A336" s="9"/>
      <c r="B336" s="35"/>
      <c r="C336" s="52" t="s">
        <v>278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5">
      <c r="A337" s="9"/>
      <c r="B337" s="35"/>
      <c r="C337" s="52" t="s">
        <v>283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5">
      <c r="A338" s="4"/>
      <c r="B338" s="58"/>
      <c r="C338" s="58"/>
      <c r="D338" s="4"/>
      <c r="E338" s="4"/>
      <c r="F338" s="5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x14ac:dyDescent="0.35">
      <c r="A339" s="18"/>
      <c r="B339" s="66"/>
      <c r="C339" s="66"/>
      <c r="D339" s="18"/>
      <c r="E339" s="18"/>
      <c r="F339" s="66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 x14ac:dyDescent="0.35">
      <c r="A340" s="18"/>
      <c r="B340" s="66"/>
      <c r="C340" s="66"/>
      <c r="D340" s="18"/>
      <c r="E340" s="18"/>
      <c r="F340" s="66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 x14ac:dyDescent="0.35">
      <c r="A341" s="18"/>
      <c r="B341" s="66"/>
      <c r="C341" s="66"/>
      <c r="D341" s="18"/>
      <c r="E341" s="18"/>
      <c r="F341" s="66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 x14ac:dyDescent="0.35">
      <c r="A342" s="18"/>
      <c r="B342" s="66"/>
      <c r="C342" s="66"/>
      <c r="D342" s="18"/>
      <c r="E342" s="18"/>
      <c r="F342" s="66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 x14ac:dyDescent="0.35">
      <c r="A343" s="18"/>
      <c r="B343" s="66"/>
      <c r="C343" s="66"/>
      <c r="D343" s="18"/>
      <c r="E343" s="18"/>
      <c r="F343" s="66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x14ac:dyDescent="0.35">
      <c r="A344" s="113"/>
      <c r="B344" s="113"/>
      <c r="C344" s="113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</row>
    <row r="345" spans="1:18" x14ac:dyDescent="0.3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>
        <v>20</v>
      </c>
      <c r="R345" s="18"/>
    </row>
    <row r="346" spans="1:18" x14ac:dyDescent="0.35">
      <c r="A346" s="112" t="s">
        <v>86</v>
      </c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</row>
    <row r="347" spans="1:18" x14ac:dyDescent="0.35">
      <c r="A347" s="107" t="s">
        <v>116</v>
      </c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</row>
    <row r="348" spans="1:18" x14ac:dyDescent="0.35">
      <c r="A348" s="6" t="s">
        <v>31</v>
      </c>
      <c r="B348" s="6" t="s">
        <v>13</v>
      </c>
      <c r="C348" s="6" t="s">
        <v>14</v>
      </c>
      <c r="D348" s="5" t="s">
        <v>16</v>
      </c>
      <c r="E348" s="6" t="s">
        <v>17</v>
      </c>
      <c r="F348" s="5" t="s">
        <v>18</v>
      </c>
      <c r="G348" s="108" t="s">
        <v>416</v>
      </c>
      <c r="H348" s="108"/>
      <c r="I348" s="108"/>
      <c r="J348" s="109" t="s">
        <v>417</v>
      </c>
      <c r="K348" s="110"/>
      <c r="L348" s="110"/>
      <c r="M348" s="110"/>
      <c r="N348" s="110"/>
      <c r="O348" s="110"/>
      <c r="P348" s="110"/>
      <c r="Q348" s="110"/>
      <c r="R348" s="111"/>
    </row>
    <row r="349" spans="1:18" x14ac:dyDescent="0.35">
      <c r="A349" s="8" t="s">
        <v>32</v>
      </c>
      <c r="B349" s="7"/>
      <c r="C349" s="8" t="s">
        <v>15</v>
      </c>
      <c r="D349" s="7"/>
      <c r="E349" s="7"/>
      <c r="F349" s="7"/>
      <c r="G349" s="7" t="s">
        <v>19</v>
      </c>
      <c r="H349" s="7" t="s">
        <v>20</v>
      </c>
      <c r="I349" s="7" t="s">
        <v>21</v>
      </c>
      <c r="J349" s="7" t="s">
        <v>22</v>
      </c>
      <c r="K349" s="7" t="s">
        <v>23</v>
      </c>
      <c r="L349" s="7" t="s">
        <v>24</v>
      </c>
      <c r="M349" s="7" t="s">
        <v>25</v>
      </c>
      <c r="N349" s="7" t="s">
        <v>26</v>
      </c>
      <c r="O349" s="7" t="s">
        <v>27</v>
      </c>
      <c r="P349" s="7" t="s">
        <v>28</v>
      </c>
      <c r="Q349" s="7" t="s">
        <v>29</v>
      </c>
      <c r="R349" s="7" t="s">
        <v>30</v>
      </c>
    </row>
    <row r="350" spans="1:18" x14ac:dyDescent="0.35">
      <c r="A350" s="3">
        <v>7</v>
      </c>
      <c r="B350" s="57" t="s">
        <v>190</v>
      </c>
      <c r="C350" s="57" t="s">
        <v>288</v>
      </c>
      <c r="D350" s="16">
        <v>360000</v>
      </c>
      <c r="E350" s="3" t="s">
        <v>195</v>
      </c>
      <c r="F350" s="51" t="s">
        <v>159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35">
      <c r="A351" s="9"/>
      <c r="B351" s="52" t="s">
        <v>284</v>
      </c>
      <c r="C351" s="52" t="s">
        <v>189</v>
      </c>
      <c r="D351" s="9"/>
      <c r="E351" s="9"/>
      <c r="F351" s="53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5">
      <c r="A352" s="9"/>
      <c r="B352" s="52" t="s">
        <v>285</v>
      </c>
      <c r="C352" s="52" t="s">
        <v>289</v>
      </c>
      <c r="D352" s="9"/>
      <c r="E352" s="9"/>
      <c r="F352" s="53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5">
      <c r="A353" s="9"/>
      <c r="B353" s="52" t="s">
        <v>286</v>
      </c>
      <c r="C353" s="52"/>
      <c r="D353" s="9"/>
      <c r="E353" s="9"/>
      <c r="F353" s="53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5">
      <c r="A354" s="9"/>
      <c r="B354" s="52" t="s">
        <v>287</v>
      </c>
      <c r="C354" s="52"/>
      <c r="D354" s="9"/>
      <c r="E354" s="9"/>
      <c r="F354" s="53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5">
      <c r="A355" s="9"/>
      <c r="B355" s="52" t="s">
        <v>38</v>
      </c>
      <c r="C355" s="52"/>
      <c r="D355" s="9"/>
      <c r="E355" s="9"/>
      <c r="F355" s="53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5">
      <c r="A356" s="4"/>
      <c r="B356" s="58"/>
      <c r="C356" s="58"/>
      <c r="D356" s="4"/>
      <c r="E356" s="4"/>
      <c r="F356" s="5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x14ac:dyDescent="0.35">
      <c r="A357" s="3">
        <v>8</v>
      </c>
      <c r="B357" s="57" t="s">
        <v>190</v>
      </c>
      <c r="C357" s="57" t="s">
        <v>291</v>
      </c>
      <c r="D357" s="16">
        <v>350000</v>
      </c>
      <c r="E357" s="3" t="s">
        <v>197</v>
      </c>
      <c r="F357" s="51" t="s">
        <v>159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20.25" customHeight="1" x14ac:dyDescent="0.35">
      <c r="A358" s="9"/>
      <c r="B358" s="52" t="s">
        <v>196</v>
      </c>
      <c r="C358" s="52" t="s">
        <v>292</v>
      </c>
      <c r="D358" s="9"/>
      <c r="E358" s="9"/>
      <c r="F358" s="53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5">
      <c r="A359" s="9"/>
      <c r="B359" s="52" t="s">
        <v>290</v>
      </c>
      <c r="C359" s="52" t="s">
        <v>293</v>
      </c>
      <c r="D359" s="9"/>
      <c r="E359" s="9"/>
      <c r="F359" s="53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5">
      <c r="A360" s="9"/>
      <c r="B360" s="52"/>
      <c r="C360" s="52"/>
      <c r="D360" s="9"/>
      <c r="E360" s="9"/>
      <c r="F360" s="53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5">
      <c r="A361" s="4"/>
      <c r="B361" s="58"/>
      <c r="C361" s="58"/>
      <c r="D361" s="4"/>
      <c r="E361" s="4"/>
      <c r="F361" s="5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x14ac:dyDescent="0.35">
      <c r="A362" s="61"/>
      <c r="B362" s="100"/>
      <c r="C362" s="100"/>
      <c r="D362" s="61"/>
      <c r="E362" s="61"/>
      <c r="F362" s="64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</row>
    <row r="363" spans="1:18" x14ac:dyDescent="0.35">
      <c r="A363" s="18"/>
      <c r="B363" s="66"/>
      <c r="C363" s="66"/>
      <c r="D363" s="18"/>
      <c r="E363" s="18"/>
      <c r="F363" s="66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x14ac:dyDescent="0.35">
      <c r="A364" s="18"/>
      <c r="B364" s="18"/>
      <c r="C364" s="18"/>
      <c r="D364" s="18"/>
      <c r="E364" s="18"/>
      <c r="F364" s="66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 x14ac:dyDescent="0.35">
      <c r="A365" s="18"/>
      <c r="B365" s="18"/>
      <c r="C365" s="18"/>
      <c r="D365" s="18"/>
      <c r="E365" s="18"/>
      <c r="F365" s="66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x14ac:dyDescent="0.35">
      <c r="A366" s="18"/>
      <c r="B366" s="18"/>
      <c r="C366" s="18"/>
      <c r="D366" s="18"/>
      <c r="E366" s="18"/>
      <c r="F366" s="66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 x14ac:dyDescent="0.35">
      <c r="A367" s="18"/>
      <c r="B367" s="18"/>
      <c r="C367" s="18"/>
      <c r="D367" s="18"/>
      <c r="E367" s="18"/>
      <c r="F367" s="66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x14ac:dyDescent="0.35">
      <c r="A368" s="18"/>
      <c r="B368" s="18"/>
      <c r="C368" s="18"/>
      <c r="D368" s="18"/>
      <c r="E368" s="18"/>
      <c r="F368" s="66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>
        <v>21</v>
      </c>
      <c r="R368" s="18"/>
    </row>
    <row r="369" spans="1:18" x14ac:dyDescent="0.35">
      <c r="A369" s="112" t="s">
        <v>86</v>
      </c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</row>
    <row r="370" spans="1:18" x14ac:dyDescent="0.35">
      <c r="A370" s="107" t="s">
        <v>116</v>
      </c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</row>
    <row r="371" spans="1:18" x14ac:dyDescent="0.35">
      <c r="A371" s="6" t="s">
        <v>31</v>
      </c>
      <c r="B371" s="6" t="s">
        <v>13</v>
      </c>
      <c r="C371" s="6" t="s">
        <v>14</v>
      </c>
      <c r="D371" s="5" t="s">
        <v>16</v>
      </c>
      <c r="E371" s="6" t="s">
        <v>17</v>
      </c>
      <c r="F371" s="5" t="s">
        <v>18</v>
      </c>
      <c r="G371" s="108" t="s">
        <v>416</v>
      </c>
      <c r="H371" s="108"/>
      <c r="I371" s="108"/>
      <c r="J371" s="109" t="s">
        <v>417</v>
      </c>
      <c r="K371" s="110"/>
      <c r="L371" s="110"/>
      <c r="M371" s="110"/>
      <c r="N371" s="110"/>
      <c r="O371" s="110"/>
      <c r="P371" s="110"/>
      <c r="Q371" s="110"/>
      <c r="R371" s="111"/>
    </row>
    <row r="372" spans="1:18" x14ac:dyDescent="0.35">
      <c r="A372" s="8" t="s">
        <v>32</v>
      </c>
      <c r="B372" s="7"/>
      <c r="C372" s="8" t="s">
        <v>15</v>
      </c>
      <c r="D372" s="7"/>
      <c r="E372" s="7"/>
      <c r="F372" s="7"/>
      <c r="G372" s="7" t="s">
        <v>19</v>
      </c>
      <c r="H372" s="7" t="s">
        <v>20</v>
      </c>
      <c r="I372" s="7" t="s">
        <v>21</v>
      </c>
      <c r="J372" s="7" t="s">
        <v>22</v>
      </c>
      <c r="K372" s="7" t="s">
        <v>23</v>
      </c>
      <c r="L372" s="7" t="s">
        <v>24</v>
      </c>
      <c r="M372" s="7" t="s">
        <v>25</v>
      </c>
      <c r="N372" s="7" t="s">
        <v>26</v>
      </c>
      <c r="O372" s="7" t="s">
        <v>27</v>
      </c>
      <c r="P372" s="7" t="s">
        <v>28</v>
      </c>
      <c r="Q372" s="7" t="s">
        <v>29</v>
      </c>
      <c r="R372" s="7" t="s">
        <v>30</v>
      </c>
    </row>
    <row r="373" spans="1:18" x14ac:dyDescent="0.35">
      <c r="A373" s="3">
        <v>9</v>
      </c>
      <c r="B373" s="57" t="s">
        <v>190</v>
      </c>
      <c r="C373" s="57" t="s">
        <v>298</v>
      </c>
      <c r="D373" s="16">
        <v>350000</v>
      </c>
      <c r="E373" s="3" t="s">
        <v>198</v>
      </c>
      <c r="F373" s="51" t="s">
        <v>159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35">
      <c r="A374" s="9"/>
      <c r="B374" s="52" t="s">
        <v>294</v>
      </c>
      <c r="C374" s="52" t="s">
        <v>297</v>
      </c>
      <c r="D374" s="9"/>
      <c r="E374" s="9"/>
      <c r="F374" s="53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5">
      <c r="A375" s="9"/>
      <c r="B375" s="52" t="s">
        <v>295</v>
      </c>
      <c r="C375" s="52" t="s">
        <v>299</v>
      </c>
      <c r="D375" s="9"/>
      <c r="E375" s="9"/>
      <c r="F375" s="53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5">
      <c r="A376" s="9"/>
      <c r="B376" s="52" t="s">
        <v>296</v>
      </c>
      <c r="C376" s="52"/>
      <c r="D376" s="9"/>
      <c r="E376" s="9"/>
      <c r="F376" s="53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5">
      <c r="A377" s="4"/>
      <c r="B377" s="58"/>
      <c r="C377" s="58"/>
      <c r="D377" s="4"/>
      <c r="E377" s="4"/>
      <c r="F377" s="5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x14ac:dyDescent="0.35">
      <c r="A378" s="3">
        <v>10</v>
      </c>
      <c r="B378" s="57" t="s">
        <v>190</v>
      </c>
      <c r="C378" s="57" t="s">
        <v>303</v>
      </c>
      <c r="D378" s="16">
        <v>340000</v>
      </c>
      <c r="E378" s="3" t="s">
        <v>305</v>
      </c>
      <c r="F378" s="51" t="s">
        <v>159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35">
      <c r="A379" s="9"/>
      <c r="B379" s="52" t="s">
        <v>300</v>
      </c>
      <c r="C379" s="52" t="s">
        <v>292</v>
      </c>
      <c r="D379" s="9"/>
      <c r="E379" s="9"/>
      <c r="F379" s="53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5">
      <c r="A380" s="9"/>
      <c r="B380" s="52" t="s">
        <v>301</v>
      </c>
      <c r="C380" s="52" t="s">
        <v>304</v>
      </c>
      <c r="D380" s="9"/>
      <c r="E380" s="9"/>
      <c r="F380" s="53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5">
      <c r="A381" s="9"/>
      <c r="B381" s="52" t="s">
        <v>302</v>
      </c>
      <c r="C381" s="52"/>
      <c r="D381" s="9"/>
      <c r="E381" s="9"/>
      <c r="F381" s="52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5">
      <c r="A382" s="4"/>
      <c r="B382" s="58"/>
      <c r="C382" s="58"/>
      <c r="D382" s="4"/>
      <c r="E382" s="4"/>
      <c r="F382" s="5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x14ac:dyDescent="0.35">
      <c r="A383" s="18"/>
      <c r="B383" s="66"/>
      <c r="C383" s="66"/>
      <c r="D383" s="18"/>
      <c r="E383" s="18"/>
      <c r="F383" s="66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 x14ac:dyDescent="0.35">
      <c r="A384" s="18"/>
      <c r="B384" s="66"/>
      <c r="C384" s="66"/>
      <c r="D384" s="18"/>
      <c r="E384" s="18"/>
      <c r="F384" s="66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 x14ac:dyDescent="0.35">
      <c r="A385" s="18"/>
      <c r="B385" s="66"/>
      <c r="C385" s="66"/>
      <c r="D385" s="18"/>
      <c r="E385" s="18"/>
      <c r="F385" s="66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x14ac:dyDescent="0.35">
      <c r="A386" s="18"/>
      <c r="B386" s="66"/>
      <c r="C386" s="66"/>
      <c r="D386" s="18"/>
      <c r="E386" s="18"/>
      <c r="F386" s="66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 x14ac:dyDescent="0.35">
      <c r="A387" s="18"/>
      <c r="B387" s="66"/>
      <c r="C387" s="66"/>
      <c r="D387" s="18"/>
      <c r="E387" s="18"/>
      <c r="F387" s="66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 x14ac:dyDescent="0.35">
      <c r="A388" s="18"/>
      <c r="B388" s="66"/>
      <c r="C388" s="66"/>
      <c r="D388" s="18"/>
      <c r="E388" s="18"/>
      <c r="F388" s="66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 x14ac:dyDescent="0.35">
      <c r="A389" s="18"/>
      <c r="B389" s="66"/>
      <c r="C389" s="66"/>
      <c r="D389" s="18"/>
      <c r="E389" s="18"/>
      <c r="F389" s="66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 x14ac:dyDescent="0.35">
      <c r="A390" s="18"/>
      <c r="B390" s="66"/>
      <c r="C390" s="66"/>
      <c r="D390" s="18"/>
      <c r="E390" s="18"/>
      <c r="F390" s="66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R390" s="18"/>
    </row>
    <row r="391" spans="1:18" x14ac:dyDescent="0.35">
      <c r="A391" s="18"/>
      <c r="B391" s="66"/>
      <c r="C391" s="66"/>
      <c r="D391" s="18"/>
      <c r="E391" s="18"/>
      <c r="F391" s="66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>
        <v>22</v>
      </c>
      <c r="R391" s="18"/>
    </row>
    <row r="392" spans="1:18" x14ac:dyDescent="0.35">
      <c r="A392" s="112" t="s">
        <v>86</v>
      </c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</row>
    <row r="393" spans="1:18" x14ac:dyDescent="0.35">
      <c r="A393" s="107" t="s">
        <v>116</v>
      </c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</row>
    <row r="394" spans="1:18" x14ac:dyDescent="0.35">
      <c r="A394" s="6" t="s">
        <v>31</v>
      </c>
      <c r="B394" s="6" t="s">
        <v>13</v>
      </c>
      <c r="C394" s="6" t="s">
        <v>14</v>
      </c>
      <c r="D394" s="5" t="s">
        <v>16</v>
      </c>
      <c r="E394" s="6" t="s">
        <v>17</v>
      </c>
      <c r="F394" s="5" t="s">
        <v>18</v>
      </c>
      <c r="G394" s="108" t="s">
        <v>416</v>
      </c>
      <c r="H394" s="108"/>
      <c r="I394" s="108"/>
      <c r="J394" s="109" t="s">
        <v>417</v>
      </c>
      <c r="K394" s="110"/>
      <c r="L394" s="110"/>
      <c r="M394" s="110"/>
      <c r="N394" s="110"/>
      <c r="O394" s="110"/>
      <c r="P394" s="110"/>
      <c r="Q394" s="110"/>
      <c r="R394" s="111"/>
    </row>
    <row r="395" spans="1:18" x14ac:dyDescent="0.35">
      <c r="A395" s="8" t="s">
        <v>32</v>
      </c>
      <c r="B395" s="7"/>
      <c r="C395" s="8" t="s">
        <v>15</v>
      </c>
      <c r="D395" s="7"/>
      <c r="E395" s="7"/>
      <c r="F395" s="7"/>
      <c r="G395" s="7" t="s">
        <v>19</v>
      </c>
      <c r="H395" s="7" t="s">
        <v>20</v>
      </c>
      <c r="I395" s="7" t="s">
        <v>21</v>
      </c>
      <c r="J395" s="7" t="s">
        <v>22</v>
      </c>
      <c r="K395" s="7" t="s">
        <v>23</v>
      </c>
      <c r="L395" s="7" t="s">
        <v>24</v>
      </c>
      <c r="M395" s="7" t="s">
        <v>25</v>
      </c>
      <c r="N395" s="7" t="s">
        <v>26</v>
      </c>
      <c r="O395" s="7" t="s">
        <v>27</v>
      </c>
      <c r="P395" s="7" t="s">
        <v>28</v>
      </c>
      <c r="Q395" s="7" t="s">
        <v>29</v>
      </c>
      <c r="R395" s="7" t="s">
        <v>30</v>
      </c>
    </row>
    <row r="396" spans="1:18" x14ac:dyDescent="0.35">
      <c r="A396" s="3">
        <v>11</v>
      </c>
      <c r="B396" s="57" t="s">
        <v>190</v>
      </c>
      <c r="C396" s="102" t="s">
        <v>311</v>
      </c>
      <c r="D396" s="16">
        <v>350000</v>
      </c>
      <c r="E396" s="3" t="s">
        <v>310</v>
      </c>
      <c r="F396" s="51" t="s">
        <v>159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35">
      <c r="A397" s="9"/>
      <c r="B397" s="52" t="s">
        <v>306</v>
      </c>
      <c r="C397" s="72" t="s">
        <v>189</v>
      </c>
      <c r="D397" s="9"/>
      <c r="E397" s="9"/>
      <c r="F397" s="53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5">
      <c r="A398" s="9"/>
      <c r="B398" s="52" t="s">
        <v>307</v>
      </c>
      <c r="C398" s="72" t="s">
        <v>194</v>
      </c>
      <c r="D398" s="9"/>
      <c r="E398" s="9"/>
      <c r="F398" s="53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5">
      <c r="A399" s="9"/>
      <c r="B399" s="52" t="s">
        <v>308</v>
      </c>
      <c r="C399" s="72" t="s">
        <v>200</v>
      </c>
      <c r="D399" s="9"/>
      <c r="E399" s="9"/>
      <c r="F399" s="53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5">
      <c r="A400" s="9"/>
      <c r="B400" s="72" t="s">
        <v>309</v>
      </c>
      <c r="C400" s="72" t="s">
        <v>189</v>
      </c>
      <c r="D400" s="9"/>
      <c r="E400" s="9"/>
      <c r="F400" s="53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5">
      <c r="A401" s="9"/>
      <c r="B401" s="52"/>
      <c r="C401" s="72" t="s">
        <v>194</v>
      </c>
      <c r="D401" s="9"/>
      <c r="E401" s="9"/>
      <c r="F401" s="53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5">
      <c r="A402" s="9"/>
      <c r="B402" s="52"/>
      <c r="C402" s="72" t="s">
        <v>312</v>
      </c>
      <c r="D402" s="9"/>
      <c r="E402" s="9"/>
      <c r="F402" s="53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5">
      <c r="A403" s="9"/>
      <c r="B403" s="52"/>
      <c r="C403" s="72" t="s">
        <v>189</v>
      </c>
      <c r="D403" s="9"/>
      <c r="E403" s="9"/>
      <c r="F403" s="53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5">
      <c r="A404" s="9"/>
      <c r="B404" s="52"/>
      <c r="C404" s="72" t="s">
        <v>313</v>
      </c>
      <c r="D404" s="9"/>
      <c r="E404" s="9"/>
      <c r="F404" s="53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5">
      <c r="A405" s="4"/>
      <c r="B405" s="58"/>
      <c r="C405" s="58"/>
      <c r="D405" s="4"/>
      <c r="E405" s="4"/>
      <c r="F405" s="5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x14ac:dyDescent="0.35">
      <c r="A406" s="3">
        <v>12</v>
      </c>
      <c r="B406" s="57" t="s">
        <v>190</v>
      </c>
      <c r="C406" s="57" t="s">
        <v>317</v>
      </c>
      <c r="D406" s="16">
        <v>350000</v>
      </c>
      <c r="E406" s="3" t="s">
        <v>318</v>
      </c>
      <c r="F406" s="51" t="s">
        <v>159</v>
      </c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5">
      <c r="A407" s="9"/>
      <c r="B407" s="52" t="s">
        <v>314</v>
      </c>
      <c r="C407" s="52" t="s">
        <v>297</v>
      </c>
      <c r="D407" s="9"/>
      <c r="E407" s="9"/>
      <c r="F407" s="52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5">
      <c r="A408" s="9"/>
      <c r="B408" s="52" t="s">
        <v>316</v>
      </c>
      <c r="C408" s="52" t="s">
        <v>253</v>
      </c>
      <c r="D408" s="9"/>
      <c r="E408" s="9"/>
      <c r="F408" s="52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5">
      <c r="A409" s="9"/>
      <c r="B409" s="72" t="s">
        <v>315</v>
      </c>
      <c r="C409" s="52"/>
      <c r="D409" s="9"/>
      <c r="E409" s="9"/>
      <c r="F409" s="52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5">
      <c r="A410" s="9"/>
      <c r="B410" s="52"/>
      <c r="C410" s="52"/>
      <c r="D410" s="9"/>
      <c r="E410" s="9"/>
      <c r="F410" s="52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5">
      <c r="A411" s="4"/>
      <c r="B411" s="58"/>
      <c r="C411" s="58"/>
      <c r="D411" s="4"/>
      <c r="E411" s="4"/>
      <c r="F411" s="5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x14ac:dyDescent="0.35">
      <c r="A412" s="18"/>
      <c r="B412" s="66"/>
      <c r="C412" s="66"/>
      <c r="D412" s="18"/>
      <c r="E412" s="18"/>
      <c r="F412" s="66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 x14ac:dyDescent="0.35">
      <c r="A413" s="18"/>
      <c r="B413" s="66"/>
      <c r="C413" s="66"/>
      <c r="D413" s="18"/>
      <c r="E413" s="18"/>
      <c r="F413" s="66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R413" s="18"/>
    </row>
    <row r="414" spans="1:18" x14ac:dyDescent="0.35">
      <c r="A414" s="18"/>
      <c r="B414" s="66"/>
      <c r="C414" s="66"/>
      <c r="D414" s="18"/>
      <c r="E414" s="18"/>
      <c r="F414" s="66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>
        <v>23</v>
      </c>
      <c r="R414" s="18"/>
    </row>
    <row r="415" spans="1:18" x14ac:dyDescent="0.35">
      <c r="A415" s="112" t="s">
        <v>86</v>
      </c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</row>
    <row r="416" spans="1:18" x14ac:dyDescent="0.35">
      <c r="A416" s="107" t="s">
        <v>116</v>
      </c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</row>
    <row r="417" spans="1:18" x14ac:dyDescent="0.35">
      <c r="A417" s="6" t="s">
        <v>31</v>
      </c>
      <c r="B417" s="6" t="s">
        <v>13</v>
      </c>
      <c r="C417" s="6" t="s">
        <v>14</v>
      </c>
      <c r="D417" s="5" t="s">
        <v>16</v>
      </c>
      <c r="E417" s="6" t="s">
        <v>17</v>
      </c>
      <c r="F417" s="5" t="s">
        <v>18</v>
      </c>
      <c r="G417" s="108" t="s">
        <v>416</v>
      </c>
      <c r="H417" s="108"/>
      <c r="I417" s="108"/>
      <c r="J417" s="109" t="s">
        <v>417</v>
      </c>
      <c r="K417" s="110"/>
      <c r="L417" s="110"/>
      <c r="M417" s="110"/>
      <c r="N417" s="110"/>
      <c r="O417" s="110"/>
      <c r="P417" s="110"/>
      <c r="Q417" s="110"/>
      <c r="R417" s="111"/>
    </row>
    <row r="418" spans="1:18" x14ac:dyDescent="0.35">
      <c r="A418" s="8" t="s">
        <v>32</v>
      </c>
      <c r="B418" s="7"/>
      <c r="C418" s="8" t="s">
        <v>15</v>
      </c>
      <c r="D418" s="7"/>
      <c r="E418" s="7"/>
      <c r="F418" s="7"/>
      <c r="G418" s="7" t="s">
        <v>19</v>
      </c>
      <c r="H418" s="7" t="s">
        <v>20</v>
      </c>
      <c r="I418" s="7" t="s">
        <v>21</v>
      </c>
      <c r="J418" s="7" t="s">
        <v>22</v>
      </c>
      <c r="K418" s="7" t="s">
        <v>23</v>
      </c>
      <c r="L418" s="7" t="s">
        <v>24</v>
      </c>
      <c r="M418" s="7" t="s">
        <v>25</v>
      </c>
      <c r="N418" s="7" t="s">
        <v>26</v>
      </c>
      <c r="O418" s="7" t="s">
        <v>27</v>
      </c>
      <c r="P418" s="7" t="s">
        <v>28</v>
      </c>
      <c r="Q418" s="7" t="s">
        <v>29</v>
      </c>
      <c r="R418" s="7" t="s">
        <v>30</v>
      </c>
    </row>
    <row r="419" spans="1:18" x14ac:dyDescent="0.35">
      <c r="A419" s="3">
        <v>13</v>
      </c>
      <c r="B419" s="57" t="s">
        <v>190</v>
      </c>
      <c r="C419" s="57" t="s">
        <v>324</v>
      </c>
      <c r="D419" s="16">
        <v>350000</v>
      </c>
      <c r="E419" s="3" t="s">
        <v>328</v>
      </c>
      <c r="F419" s="51" t="s">
        <v>159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35">
      <c r="A420" s="9"/>
      <c r="B420" s="52" t="s">
        <v>319</v>
      </c>
      <c r="C420" s="52" t="s">
        <v>189</v>
      </c>
      <c r="D420" s="9"/>
      <c r="E420" s="9"/>
      <c r="F420" s="53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5">
      <c r="A421" s="9"/>
      <c r="B421" s="52" t="s">
        <v>320</v>
      </c>
      <c r="C421" s="52" t="s">
        <v>325</v>
      </c>
      <c r="D421" s="9"/>
      <c r="E421" s="9"/>
      <c r="F421" s="53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5">
      <c r="A422" s="9"/>
      <c r="B422" s="52" t="s">
        <v>321</v>
      </c>
      <c r="C422" s="52" t="s">
        <v>326</v>
      </c>
      <c r="D422" s="9"/>
      <c r="E422" s="9"/>
      <c r="F422" s="53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5">
      <c r="A423" s="9"/>
      <c r="B423" s="52" t="s">
        <v>322</v>
      </c>
      <c r="C423" s="52" t="s">
        <v>189</v>
      </c>
      <c r="D423" s="9"/>
      <c r="E423" s="9"/>
      <c r="F423" s="53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5">
      <c r="A424" s="9"/>
      <c r="B424" s="52" t="s">
        <v>323</v>
      </c>
      <c r="C424" s="52" t="s">
        <v>327</v>
      </c>
      <c r="D424" s="9"/>
      <c r="E424" s="9"/>
      <c r="F424" s="53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5">
      <c r="A425" s="4"/>
      <c r="B425" s="58"/>
      <c r="C425" s="58"/>
      <c r="D425" s="4"/>
      <c r="E425" s="4"/>
      <c r="F425" s="5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x14ac:dyDescent="0.35">
      <c r="A426" s="3">
        <v>14</v>
      </c>
      <c r="B426" s="57" t="s">
        <v>190</v>
      </c>
      <c r="C426" s="57" t="s">
        <v>332</v>
      </c>
      <c r="D426" s="16">
        <v>330000</v>
      </c>
      <c r="E426" s="3" t="s">
        <v>334</v>
      </c>
      <c r="F426" s="51" t="s">
        <v>159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35">
      <c r="A427" s="9"/>
      <c r="B427" s="52" t="s">
        <v>329</v>
      </c>
      <c r="C427" s="52" t="s">
        <v>189</v>
      </c>
      <c r="D427" s="9"/>
      <c r="E427" s="9"/>
      <c r="F427" s="53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5">
      <c r="A428" s="9"/>
      <c r="B428" s="72" t="s">
        <v>330</v>
      </c>
      <c r="C428" s="52" t="s">
        <v>333</v>
      </c>
      <c r="D428" s="9"/>
      <c r="E428" s="9"/>
      <c r="F428" s="53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5">
      <c r="A429" s="9"/>
      <c r="B429" s="52" t="s">
        <v>331</v>
      </c>
      <c r="C429" s="52"/>
      <c r="D429" s="9"/>
      <c r="E429" s="9"/>
      <c r="F429" s="53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5">
      <c r="A430" s="4"/>
      <c r="B430" s="58"/>
      <c r="C430" s="58"/>
      <c r="D430" s="4"/>
      <c r="E430" s="4"/>
      <c r="F430" s="5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x14ac:dyDescent="0.35">
      <c r="A431" s="18"/>
      <c r="B431" s="66"/>
      <c r="C431" s="66"/>
      <c r="D431" s="18"/>
      <c r="E431" s="18"/>
      <c r="F431" s="66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 x14ac:dyDescent="0.35">
      <c r="A432" s="18"/>
      <c r="B432" s="66"/>
      <c r="C432" s="66"/>
      <c r="D432" s="18"/>
      <c r="E432" s="18"/>
      <c r="F432" s="66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:18" x14ac:dyDescent="0.35">
      <c r="A433" s="18"/>
      <c r="B433" s="66"/>
      <c r="C433" s="66"/>
      <c r="D433" s="18"/>
      <c r="E433" s="18"/>
      <c r="F433" s="66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 x14ac:dyDescent="0.35">
      <c r="A434" s="18"/>
      <c r="B434" s="66"/>
      <c r="C434" s="66"/>
      <c r="D434" s="18"/>
      <c r="E434" s="18"/>
      <c r="F434" s="66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 x14ac:dyDescent="0.35">
      <c r="A435" s="18"/>
      <c r="B435" s="66"/>
      <c r="C435" s="66"/>
      <c r="D435" s="18"/>
      <c r="E435" s="18"/>
      <c r="F435" s="66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 x14ac:dyDescent="0.35">
      <c r="A436" s="18"/>
      <c r="B436" s="18"/>
      <c r="C436" s="18"/>
      <c r="D436" s="18"/>
      <c r="E436" s="18"/>
      <c r="F436" s="66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 x14ac:dyDescent="0.35">
      <c r="A437" s="18"/>
      <c r="B437" s="18"/>
      <c r="C437" s="18"/>
      <c r="D437" s="18"/>
      <c r="E437" s="18"/>
      <c r="F437" s="66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>
        <v>24</v>
      </c>
      <c r="R437" s="18"/>
    </row>
    <row r="438" spans="1:18" x14ac:dyDescent="0.35">
      <c r="A438" s="112" t="s">
        <v>86</v>
      </c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</row>
    <row r="439" spans="1:18" x14ac:dyDescent="0.35">
      <c r="A439" s="107" t="s">
        <v>243</v>
      </c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</row>
    <row r="440" spans="1:18" x14ac:dyDescent="0.35">
      <c r="A440" s="6" t="s">
        <v>31</v>
      </c>
      <c r="B440" s="6" t="s">
        <v>13</v>
      </c>
      <c r="C440" s="6" t="s">
        <v>14</v>
      </c>
      <c r="D440" s="5" t="s">
        <v>16</v>
      </c>
      <c r="E440" s="6" t="s">
        <v>17</v>
      </c>
      <c r="F440" s="5" t="s">
        <v>18</v>
      </c>
      <c r="G440" s="108" t="s">
        <v>416</v>
      </c>
      <c r="H440" s="108"/>
      <c r="I440" s="108"/>
      <c r="J440" s="109" t="s">
        <v>417</v>
      </c>
      <c r="K440" s="110"/>
      <c r="L440" s="110"/>
      <c r="M440" s="110"/>
      <c r="N440" s="110"/>
      <c r="O440" s="110"/>
      <c r="P440" s="110"/>
      <c r="Q440" s="110"/>
      <c r="R440" s="111"/>
    </row>
    <row r="441" spans="1:18" x14ac:dyDescent="0.35">
      <c r="A441" s="8" t="s">
        <v>32</v>
      </c>
      <c r="B441" s="7"/>
      <c r="C441" s="8" t="s">
        <v>15</v>
      </c>
      <c r="D441" s="7"/>
      <c r="E441" s="7"/>
      <c r="F441" s="7"/>
      <c r="G441" s="7" t="s">
        <v>19</v>
      </c>
      <c r="H441" s="7" t="s">
        <v>20</v>
      </c>
      <c r="I441" s="7" t="s">
        <v>21</v>
      </c>
      <c r="J441" s="7" t="s">
        <v>22</v>
      </c>
      <c r="K441" s="7" t="s">
        <v>23</v>
      </c>
      <c r="L441" s="7" t="s">
        <v>24</v>
      </c>
      <c r="M441" s="7" t="s">
        <v>25</v>
      </c>
      <c r="N441" s="7" t="s">
        <v>26</v>
      </c>
      <c r="O441" s="7" t="s">
        <v>27</v>
      </c>
      <c r="P441" s="7" t="s">
        <v>28</v>
      </c>
      <c r="Q441" s="7" t="s">
        <v>29</v>
      </c>
      <c r="R441" s="7" t="s">
        <v>30</v>
      </c>
    </row>
    <row r="442" spans="1:18" x14ac:dyDescent="0.35">
      <c r="A442" s="3">
        <v>1</v>
      </c>
      <c r="B442" s="57" t="s">
        <v>244</v>
      </c>
      <c r="C442" s="57" t="s">
        <v>246</v>
      </c>
      <c r="D442" s="16">
        <v>350000</v>
      </c>
      <c r="E442" s="3" t="s">
        <v>249</v>
      </c>
      <c r="F442" s="51" t="s">
        <v>159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35">
      <c r="A443" s="9"/>
      <c r="B443" s="52" t="s">
        <v>245</v>
      </c>
      <c r="C443" s="52" t="s">
        <v>247</v>
      </c>
      <c r="D443" s="9"/>
      <c r="E443" s="9"/>
      <c r="F443" s="53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5">
      <c r="A444" s="9"/>
      <c r="B444" s="52"/>
      <c r="C444" s="52" t="s">
        <v>248</v>
      </c>
      <c r="D444" s="9"/>
      <c r="E444" s="9"/>
      <c r="F444" s="53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5">
      <c r="A445" s="4"/>
      <c r="B445" s="58"/>
      <c r="C445" s="58"/>
      <c r="D445" s="4"/>
      <c r="E445" s="4"/>
      <c r="F445" s="5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x14ac:dyDescent="0.35">
      <c r="A446" s="61"/>
      <c r="B446" s="100"/>
      <c r="C446" s="100"/>
      <c r="D446" s="61"/>
      <c r="E446" s="61"/>
      <c r="F446" s="64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</row>
    <row r="447" spans="1:18" x14ac:dyDescent="0.35">
      <c r="A447" s="18"/>
      <c r="B447" s="66"/>
      <c r="C447" s="66"/>
      <c r="D447" s="18"/>
      <c r="E447" s="18"/>
      <c r="F447" s="65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 x14ac:dyDescent="0.35">
      <c r="A448" s="18"/>
      <c r="B448" s="66"/>
      <c r="C448" s="66"/>
      <c r="D448" s="18"/>
      <c r="E448" s="18"/>
      <c r="F448" s="65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20" x14ac:dyDescent="0.35">
      <c r="A449" s="18"/>
      <c r="B449" s="66"/>
      <c r="C449" s="66"/>
      <c r="D449" s="18"/>
      <c r="E449" s="18"/>
      <c r="F449" s="65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20" x14ac:dyDescent="0.35">
      <c r="A450" s="18"/>
      <c r="B450" s="66"/>
      <c r="C450" s="66"/>
      <c r="D450" s="18"/>
      <c r="E450" s="18"/>
      <c r="F450" s="65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20" x14ac:dyDescent="0.35">
      <c r="A451" s="18"/>
      <c r="B451" s="18"/>
      <c r="C451" s="18"/>
      <c r="D451" s="21"/>
      <c r="E451" s="20"/>
      <c r="F451" s="65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20" x14ac:dyDescent="0.35">
      <c r="A452" s="18"/>
      <c r="B452" s="18"/>
      <c r="C452" s="18"/>
      <c r="D452" s="21"/>
      <c r="E452" s="20"/>
      <c r="F452" s="65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20" x14ac:dyDescent="0.35">
      <c r="A453" s="18"/>
      <c r="B453" s="18"/>
      <c r="C453" s="18"/>
      <c r="D453" s="21"/>
      <c r="E453" s="20"/>
      <c r="F453" s="65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20" x14ac:dyDescent="0.35">
      <c r="A454" s="18"/>
      <c r="B454" s="18"/>
      <c r="C454" s="18"/>
      <c r="D454" s="18"/>
      <c r="E454" s="18"/>
      <c r="F454" s="65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20" x14ac:dyDescent="0.35">
      <c r="A455" s="18"/>
      <c r="B455" s="18"/>
      <c r="C455" s="18"/>
      <c r="D455" s="18"/>
      <c r="E455" s="18"/>
      <c r="F455" s="65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20" x14ac:dyDescent="0.35">
      <c r="A456" s="18"/>
      <c r="B456" s="18"/>
      <c r="C456" s="18"/>
      <c r="D456" s="18"/>
      <c r="E456" s="18"/>
      <c r="F456" s="65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">
        <v>2.1</v>
      </c>
      <c r="T456" s="83" t="e">
        <f>D281+D286+D304+D310+D327+#REF!+D350+D357+D373+D378+D396+D406+D37+D419+#REF!</f>
        <v>#REF!</v>
      </c>
    </row>
    <row r="457" spans="1:20" x14ac:dyDescent="0.3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R457" s="18"/>
    </row>
    <row r="458" spans="1:20" x14ac:dyDescent="0.3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60" spans="1:20" x14ac:dyDescent="0.35">
      <c r="Q460" s="1">
        <v>25</v>
      </c>
    </row>
    <row r="461" spans="1:20" x14ac:dyDescent="0.35">
      <c r="A461" s="112" t="s">
        <v>86</v>
      </c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</row>
    <row r="462" spans="1:20" x14ac:dyDescent="0.35">
      <c r="A462" s="107" t="s">
        <v>172</v>
      </c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</row>
    <row r="463" spans="1:20" x14ac:dyDescent="0.35">
      <c r="A463" s="6" t="s">
        <v>31</v>
      </c>
      <c r="B463" s="6" t="s">
        <v>13</v>
      </c>
      <c r="C463" s="6" t="s">
        <v>14</v>
      </c>
      <c r="D463" s="5" t="s">
        <v>16</v>
      </c>
      <c r="E463" s="6" t="s">
        <v>17</v>
      </c>
      <c r="F463" s="5" t="s">
        <v>18</v>
      </c>
      <c r="G463" s="108" t="s">
        <v>416</v>
      </c>
      <c r="H463" s="108"/>
      <c r="I463" s="108"/>
      <c r="J463" s="109" t="s">
        <v>417</v>
      </c>
      <c r="K463" s="110"/>
      <c r="L463" s="110"/>
      <c r="M463" s="110"/>
      <c r="N463" s="110"/>
      <c r="O463" s="110"/>
      <c r="P463" s="110"/>
      <c r="Q463" s="110"/>
      <c r="R463" s="111"/>
    </row>
    <row r="464" spans="1:20" x14ac:dyDescent="0.35">
      <c r="A464" s="8" t="s">
        <v>32</v>
      </c>
      <c r="B464" s="7"/>
      <c r="C464" s="8" t="s">
        <v>15</v>
      </c>
      <c r="D464" s="7"/>
      <c r="E464" s="7"/>
      <c r="F464" s="7"/>
      <c r="G464" s="7" t="s">
        <v>19</v>
      </c>
      <c r="H464" s="7" t="s">
        <v>20</v>
      </c>
      <c r="I464" s="7" t="s">
        <v>21</v>
      </c>
      <c r="J464" s="7" t="s">
        <v>22</v>
      </c>
      <c r="K464" s="7" t="s">
        <v>23</v>
      </c>
      <c r="L464" s="7" t="s">
        <v>24</v>
      </c>
      <c r="M464" s="7" t="s">
        <v>25</v>
      </c>
      <c r="N464" s="7" t="s">
        <v>26</v>
      </c>
      <c r="O464" s="7" t="s">
        <v>27</v>
      </c>
      <c r="P464" s="7" t="s">
        <v>28</v>
      </c>
      <c r="Q464" s="7" t="s">
        <v>29</v>
      </c>
      <c r="R464" s="7" t="s">
        <v>30</v>
      </c>
    </row>
    <row r="465" spans="1:18" x14ac:dyDescent="0.35">
      <c r="A465" s="3">
        <v>1</v>
      </c>
      <c r="B465" s="2" t="s">
        <v>186</v>
      </c>
      <c r="C465" s="2" t="s">
        <v>168</v>
      </c>
      <c r="D465" s="16">
        <v>100000</v>
      </c>
      <c r="E465" s="3" t="s">
        <v>124</v>
      </c>
      <c r="F465" s="51" t="s">
        <v>159</v>
      </c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35">
      <c r="A466" s="9"/>
      <c r="B466" s="9" t="s">
        <v>124</v>
      </c>
      <c r="C466" s="9" t="s">
        <v>187</v>
      </c>
      <c r="D466" s="9"/>
      <c r="E466" s="9" t="s">
        <v>48</v>
      </c>
      <c r="F466" s="53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5">
      <c r="A467" s="9"/>
      <c r="B467" s="9"/>
      <c r="C467" s="9" t="s">
        <v>188</v>
      </c>
      <c r="D467" s="9"/>
      <c r="E467" s="15"/>
      <c r="F467" s="53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5">
      <c r="A468" s="4"/>
      <c r="B468" s="4"/>
      <c r="C468" s="4"/>
      <c r="D468" s="4"/>
      <c r="E468" s="22"/>
      <c r="F468" s="5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x14ac:dyDescent="0.35">
      <c r="A469" s="3">
        <v>2</v>
      </c>
      <c r="B469" s="2" t="s">
        <v>181</v>
      </c>
      <c r="C469" s="2" t="s">
        <v>182</v>
      </c>
      <c r="D469" s="16">
        <v>350000</v>
      </c>
      <c r="E469" s="3" t="s">
        <v>339</v>
      </c>
      <c r="F469" s="51" t="s">
        <v>159</v>
      </c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35">
      <c r="A470" s="9"/>
      <c r="B470" s="9" t="s">
        <v>338</v>
      </c>
      <c r="C470" s="9" t="s">
        <v>340</v>
      </c>
      <c r="D470" s="9"/>
      <c r="E470" s="9"/>
      <c r="F470" s="53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5">
      <c r="A471" s="9"/>
      <c r="B471" s="9"/>
      <c r="C471" s="9" t="s">
        <v>341</v>
      </c>
      <c r="D471" s="9"/>
      <c r="E471" s="15"/>
      <c r="F471" s="53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5">
      <c r="A472" s="4"/>
      <c r="B472" s="4"/>
      <c r="C472" s="4"/>
      <c r="D472" s="4"/>
      <c r="E472" s="22"/>
      <c r="F472" s="5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x14ac:dyDescent="0.35">
      <c r="A473" s="18"/>
      <c r="B473" s="18"/>
      <c r="C473" s="18"/>
      <c r="D473" s="18"/>
      <c r="E473" s="20"/>
      <c r="F473" s="65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 x14ac:dyDescent="0.35">
      <c r="A474" s="18"/>
      <c r="B474" s="18"/>
      <c r="C474" s="18"/>
      <c r="D474" s="18"/>
      <c r="E474" s="20"/>
      <c r="F474" s="65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:18" x14ac:dyDescent="0.35">
      <c r="A475" s="18"/>
      <c r="B475" s="18"/>
      <c r="C475" s="18"/>
      <c r="D475" s="18"/>
      <c r="E475" s="20"/>
      <c r="F475" s="65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 x14ac:dyDescent="0.35">
      <c r="A476" s="18"/>
      <c r="B476" s="18"/>
      <c r="C476" s="18"/>
      <c r="D476" s="18"/>
      <c r="E476" s="20"/>
      <c r="F476" s="65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:18" x14ac:dyDescent="0.35">
      <c r="A477" s="18"/>
      <c r="B477" s="18"/>
      <c r="C477" s="18"/>
      <c r="D477" s="18"/>
      <c r="E477" s="20"/>
      <c r="F477" s="65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 x14ac:dyDescent="0.35">
      <c r="A478" s="18"/>
      <c r="B478" s="18"/>
      <c r="C478" s="18"/>
      <c r="D478" s="18"/>
      <c r="E478" s="20"/>
      <c r="F478" s="65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:18" x14ac:dyDescent="0.35">
      <c r="A479" s="18"/>
      <c r="B479" s="18"/>
      <c r="C479" s="18"/>
      <c r="D479" s="18"/>
      <c r="E479" s="20"/>
      <c r="F479" s="65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 x14ac:dyDescent="0.35">
      <c r="A480" s="18"/>
      <c r="B480" s="18"/>
      <c r="C480" s="18"/>
      <c r="D480" s="18"/>
      <c r="E480" s="20"/>
      <c r="F480" s="65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:18" x14ac:dyDescent="0.35">
      <c r="A481" s="18"/>
      <c r="B481" s="18"/>
      <c r="C481" s="18"/>
      <c r="D481" s="18"/>
      <c r="E481" s="20"/>
      <c r="F481" s="65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 x14ac:dyDescent="0.35">
      <c r="A482" s="18"/>
      <c r="B482" s="18"/>
      <c r="C482" s="18"/>
      <c r="D482" s="18"/>
      <c r="E482" s="20"/>
      <c r="F482" s="65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</row>
    <row r="483" spans="1:18" x14ac:dyDescent="0.35">
      <c r="A483" s="18"/>
      <c r="B483" s="18"/>
      <c r="C483" s="18"/>
      <c r="D483" s="18"/>
      <c r="E483" s="20"/>
      <c r="F483" s="65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>
        <v>26</v>
      </c>
      <c r="R483" s="18"/>
    </row>
    <row r="484" spans="1:18" x14ac:dyDescent="0.35">
      <c r="A484" s="112" t="s">
        <v>227</v>
      </c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</row>
    <row r="485" spans="1:18" x14ac:dyDescent="0.35">
      <c r="A485" s="107" t="s">
        <v>228</v>
      </c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</row>
    <row r="486" spans="1:18" x14ac:dyDescent="0.35">
      <c r="A486" s="6" t="s">
        <v>31</v>
      </c>
      <c r="B486" s="6" t="s">
        <v>13</v>
      </c>
      <c r="C486" s="6" t="s">
        <v>14</v>
      </c>
      <c r="D486" s="5" t="s">
        <v>16</v>
      </c>
      <c r="E486" s="6" t="s">
        <v>17</v>
      </c>
      <c r="F486" s="5" t="s">
        <v>18</v>
      </c>
      <c r="G486" s="108" t="s">
        <v>416</v>
      </c>
      <c r="H486" s="108"/>
      <c r="I486" s="108"/>
      <c r="J486" s="109" t="s">
        <v>417</v>
      </c>
      <c r="K486" s="110"/>
      <c r="L486" s="110"/>
      <c r="M486" s="110"/>
      <c r="N486" s="110"/>
      <c r="O486" s="110"/>
      <c r="P486" s="110"/>
      <c r="Q486" s="110"/>
      <c r="R486" s="111"/>
    </row>
    <row r="487" spans="1:18" x14ac:dyDescent="0.35">
      <c r="A487" s="8" t="s">
        <v>32</v>
      </c>
      <c r="B487" s="7"/>
      <c r="C487" s="8" t="s">
        <v>15</v>
      </c>
      <c r="D487" s="7"/>
      <c r="E487" s="7"/>
      <c r="F487" s="7"/>
      <c r="G487" s="7" t="s">
        <v>19</v>
      </c>
      <c r="H487" s="7" t="s">
        <v>20</v>
      </c>
      <c r="I487" s="7" t="s">
        <v>21</v>
      </c>
      <c r="J487" s="7" t="s">
        <v>22</v>
      </c>
      <c r="K487" s="7" t="s">
        <v>23</v>
      </c>
      <c r="L487" s="7" t="s">
        <v>24</v>
      </c>
      <c r="M487" s="7" t="s">
        <v>25</v>
      </c>
      <c r="N487" s="7" t="s">
        <v>26</v>
      </c>
      <c r="O487" s="7" t="s">
        <v>27</v>
      </c>
      <c r="P487" s="7" t="s">
        <v>28</v>
      </c>
      <c r="Q487" s="7" t="s">
        <v>29</v>
      </c>
      <c r="R487" s="7" t="s">
        <v>30</v>
      </c>
    </row>
    <row r="488" spans="1:18" x14ac:dyDescent="0.35">
      <c r="A488" s="3">
        <v>1</v>
      </c>
      <c r="B488" s="2" t="s">
        <v>229</v>
      </c>
      <c r="C488" s="2" t="s">
        <v>141</v>
      </c>
      <c r="D488" s="16">
        <v>5000</v>
      </c>
      <c r="E488" s="3" t="s">
        <v>124</v>
      </c>
      <c r="F488" s="51" t="s">
        <v>173</v>
      </c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35">
      <c r="A489" s="9"/>
      <c r="B489" s="9" t="s">
        <v>230</v>
      </c>
      <c r="C489" s="9" t="s">
        <v>231</v>
      </c>
      <c r="D489" s="9"/>
      <c r="E489" s="9" t="s">
        <v>48</v>
      </c>
      <c r="F489" s="53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5">
      <c r="A490" s="9"/>
      <c r="B490" s="9"/>
      <c r="C490" s="9" t="s">
        <v>38</v>
      </c>
      <c r="D490" s="9"/>
      <c r="E490" s="15"/>
      <c r="F490" s="53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5">
      <c r="A491" s="4"/>
      <c r="B491" s="4"/>
      <c r="C491" s="4"/>
      <c r="D491" s="4"/>
      <c r="E491" s="22"/>
      <c r="F491" s="5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x14ac:dyDescent="0.35">
      <c r="A492" s="18"/>
      <c r="B492" s="18"/>
      <c r="C492" s="18"/>
      <c r="D492" s="18"/>
      <c r="E492" s="20"/>
      <c r="F492" s="65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</row>
    <row r="493" spans="1:18" x14ac:dyDescent="0.35">
      <c r="A493" s="18"/>
      <c r="B493" s="18"/>
      <c r="C493" s="18"/>
      <c r="D493" s="18"/>
      <c r="E493" s="20"/>
      <c r="F493" s="65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</row>
    <row r="494" spans="1:18" x14ac:dyDescent="0.35">
      <c r="A494" s="18"/>
      <c r="B494" s="18"/>
      <c r="C494" s="18"/>
      <c r="D494" s="18"/>
      <c r="E494" s="20"/>
      <c r="F494" s="65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</row>
    <row r="495" spans="1:18" x14ac:dyDescent="0.35">
      <c r="A495" s="18"/>
      <c r="B495" s="18"/>
      <c r="C495" s="18"/>
      <c r="D495" s="18"/>
      <c r="E495" s="20"/>
      <c r="F495" s="65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</row>
    <row r="496" spans="1:18" x14ac:dyDescent="0.35">
      <c r="A496" s="18"/>
      <c r="B496" s="18"/>
      <c r="C496" s="18"/>
      <c r="D496" s="18"/>
      <c r="E496" s="20"/>
      <c r="F496" s="65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</row>
    <row r="497" spans="1:20" x14ac:dyDescent="0.35">
      <c r="A497" s="18"/>
      <c r="B497" s="18"/>
      <c r="C497" s="18"/>
      <c r="D497" s="18"/>
      <c r="E497" s="20"/>
      <c r="F497" s="65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20" x14ac:dyDescent="0.35">
      <c r="A498" s="18"/>
      <c r="B498" s="18"/>
      <c r="C498" s="18"/>
      <c r="D498" s="18"/>
      <c r="E498" s="20"/>
      <c r="F498" s="65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</row>
    <row r="499" spans="1:20" x14ac:dyDescent="0.35">
      <c r="A499" s="18"/>
      <c r="B499" s="18"/>
      <c r="C499" s="18"/>
      <c r="D499" s="18"/>
      <c r="E499" s="20"/>
      <c r="F499" s="65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</row>
    <row r="500" spans="1:20" x14ac:dyDescent="0.35">
      <c r="A500" s="18"/>
      <c r="B500" s="18"/>
      <c r="C500" s="18"/>
      <c r="D500" s="18"/>
      <c r="E500" s="20"/>
      <c r="F500" s="65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</row>
    <row r="501" spans="1:20" x14ac:dyDescent="0.35">
      <c r="S501" s="1">
        <v>2.2999999999999998</v>
      </c>
      <c r="T501" s="83" t="e">
        <f>D465+D469+#REF!</f>
        <v>#REF!</v>
      </c>
    </row>
    <row r="506" spans="1:20" x14ac:dyDescent="0.3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>
        <v>27</v>
      </c>
      <c r="R506" s="18"/>
    </row>
    <row r="507" spans="1:20" x14ac:dyDescent="0.35">
      <c r="A507" s="112" t="s">
        <v>87</v>
      </c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</row>
    <row r="508" spans="1:20" x14ac:dyDescent="0.35">
      <c r="A508" s="107" t="s">
        <v>88</v>
      </c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</row>
    <row r="509" spans="1:20" x14ac:dyDescent="0.35">
      <c r="A509" s="6" t="s">
        <v>31</v>
      </c>
      <c r="B509" s="6" t="s">
        <v>13</v>
      </c>
      <c r="C509" s="6" t="s">
        <v>14</v>
      </c>
      <c r="D509" s="5" t="s">
        <v>16</v>
      </c>
      <c r="E509" s="6" t="s">
        <v>17</v>
      </c>
      <c r="F509" s="5" t="s">
        <v>18</v>
      </c>
      <c r="G509" s="108" t="s">
        <v>416</v>
      </c>
      <c r="H509" s="108"/>
      <c r="I509" s="108"/>
      <c r="J509" s="109" t="s">
        <v>417</v>
      </c>
      <c r="K509" s="110"/>
      <c r="L509" s="110"/>
      <c r="M509" s="110"/>
      <c r="N509" s="110"/>
      <c r="O509" s="110"/>
      <c r="P509" s="110"/>
      <c r="Q509" s="110"/>
      <c r="R509" s="111"/>
    </row>
    <row r="510" spans="1:20" x14ac:dyDescent="0.35">
      <c r="A510" s="8" t="s">
        <v>32</v>
      </c>
      <c r="B510" s="7"/>
      <c r="C510" s="8" t="s">
        <v>15</v>
      </c>
      <c r="D510" s="7"/>
      <c r="E510" s="7"/>
      <c r="F510" s="90"/>
      <c r="G510" s="94" t="s">
        <v>19</v>
      </c>
      <c r="H510" s="94" t="s">
        <v>20</v>
      </c>
      <c r="I510" s="94" t="s">
        <v>21</v>
      </c>
      <c r="J510" s="94" t="s">
        <v>22</v>
      </c>
      <c r="K510" s="94" t="s">
        <v>23</v>
      </c>
      <c r="L510" s="94" t="s">
        <v>24</v>
      </c>
      <c r="M510" s="94" t="s">
        <v>25</v>
      </c>
      <c r="N510" s="94" t="s">
        <v>26</v>
      </c>
      <c r="O510" s="94" t="s">
        <v>27</v>
      </c>
      <c r="P510" s="94" t="s">
        <v>28</v>
      </c>
      <c r="Q510" s="94" t="s">
        <v>29</v>
      </c>
      <c r="R510" s="94" t="s">
        <v>30</v>
      </c>
    </row>
    <row r="511" spans="1:20" x14ac:dyDescent="0.35">
      <c r="A511" s="3">
        <v>1</v>
      </c>
      <c r="B511" s="2" t="s">
        <v>139</v>
      </c>
      <c r="C511" s="2" t="s">
        <v>140</v>
      </c>
      <c r="D511" s="16">
        <v>10000</v>
      </c>
      <c r="E511" s="3" t="s">
        <v>37</v>
      </c>
      <c r="F511" s="91" t="s">
        <v>173</v>
      </c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20" x14ac:dyDescent="0.35">
      <c r="A512" s="9"/>
      <c r="B512" s="9" t="s">
        <v>38</v>
      </c>
      <c r="C512" s="9" t="s">
        <v>174</v>
      </c>
      <c r="D512" s="9"/>
      <c r="E512" s="9"/>
      <c r="F512" s="92" t="s">
        <v>38</v>
      </c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20" x14ac:dyDescent="0.35">
      <c r="A513" s="9"/>
      <c r="B513" s="9"/>
      <c r="C513" s="9" t="s">
        <v>38</v>
      </c>
      <c r="D513" s="9"/>
      <c r="E513" s="9"/>
      <c r="F513" s="92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20" x14ac:dyDescent="0.35">
      <c r="A514" s="9"/>
      <c r="B514" s="9"/>
      <c r="C514" s="9" t="s">
        <v>38</v>
      </c>
      <c r="D514" s="9"/>
      <c r="E514" s="9"/>
      <c r="F514" s="92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20" x14ac:dyDescent="0.35">
      <c r="A515" s="4"/>
      <c r="B515" s="4"/>
      <c r="C515" s="4" t="s">
        <v>38</v>
      </c>
      <c r="D515" s="4"/>
      <c r="E515" s="4"/>
      <c r="F515" s="9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20" x14ac:dyDescent="0.35">
      <c r="A516" s="3">
        <v>2</v>
      </c>
      <c r="B516" s="2" t="s">
        <v>176</v>
      </c>
      <c r="C516" s="2" t="s">
        <v>140</v>
      </c>
      <c r="D516" s="14">
        <v>10000</v>
      </c>
      <c r="E516" s="3" t="s">
        <v>37</v>
      </c>
      <c r="F516" s="51" t="s">
        <v>178</v>
      </c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20" x14ac:dyDescent="0.35">
      <c r="A517" s="9"/>
      <c r="B517" s="9"/>
      <c r="C517" s="9" t="s">
        <v>177</v>
      </c>
      <c r="D517" s="9"/>
      <c r="E517" s="9"/>
      <c r="F517" s="53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20" x14ac:dyDescent="0.35">
      <c r="A518" s="4"/>
      <c r="B518" s="4"/>
      <c r="C518" s="4"/>
      <c r="D518" s="4"/>
      <c r="E518" s="4"/>
      <c r="F518" s="5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20" x14ac:dyDescent="0.35">
      <c r="A519" s="3">
        <v>3</v>
      </c>
      <c r="B519" s="2" t="s">
        <v>406</v>
      </c>
      <c r="C519" s="2" t="s">
        <v>140</v>
      </c>
      <c r="D519" s="16">
        <v>50000</v>
      </c>
      <c r="E519" s="3" t="s">
        <v>37</v>
      </c>
      <c r="F519" s="91" t="s">
        <v>180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20" x14ac:dyDescent="0.35">
      <c r="A520" s="9"/>
      <c r="B520" s="9" t="s">
        <v>407</v>
      </c>
      <c r="C520" s="9" t="s">
        <v>174</v>
      </c>
      <c r="D520" s="9"/>
      <c r="E520" s="9"/>
      <c r="F520" s="92" t="s">
        <v>38</v>
      </c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20" x14ac:dyDescent="0.35">
      <c r="A521" s="9"/>
      <c r="B521" s="9"/>
      <c r="C521" s="9" t="s">
        <v>38</v>
      </c>
      <c r="D521" s="9"/>
      <c r="E521" s="9"/>
      <c r="F521" s="92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20" x14ac:dyDescent="0.35">
      <c r="A522" s="9"/>
      <c r="B522" s="9"/>
      <c r="C522" s="9" t="s">
        <v>38</v>
      </c>
      <c r="D522" s="9"/>
      <c r="E522" s="9"/>
      <c r="F522" s="92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20" x14ac:dyDescent="0.35">
      <c r="A523" s="4"/>
      <c r="B523" s="4"/>
      <c r="C523" s="4" t="s">
        <v>38</v>
      </c>
      <c r="D523" s="4"/>
      <c r="E523" s="4"/>
      <c r="F523" s="9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5" spans="1:20" x14ac:dyDescent="0.35">
      <c r="S525" s="1">
        <v>5.0999999999999996</v>
      </c>
      <c r="T525" s="83">
        <f>D511+D516</f>
        <v>20000</v>
      </c>
    </row>
    <row r="526" spans="1:20" x14ac:dyDescent="0.35">
      <c r="T526" s="83"/>
    </row>
    <row r="529" spans="1:18" x14ac:dyDescent="0.3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>
        <v>28</v>
      </c>
      <c r="R529" s="18"/>
    </row>
    <row r="530" spans="1:18" x14ac:dyDescent="0.35">
      <c r="A530" s="112" t="s">
        <v>87</v>
      </c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</row>
    <row r="531" spans="1:18" x14ac:dyDescent="0.35">
      <c r="A531" s="107" t="s">
        <v>89</v>
      </c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</row>
    <row r="532" spans="1:18" x14ac:dyDescent="0.35">
      <c r="A532" s="6" t="s">
        <v>31</v>
      </c>
      <c r="B532" s="6" t="s">
        <v>13</v>
      </c>
      <c r="C532" s="6" t="s">
        <v>14</v>
      </c>
      <c r="D532" s="5" t="s">
        <v>16</v>
      </c>
      <c r="E532" s="6" t="s">
        <v>17</v>
      </c>
      <c r="F532" s="5" t="s">
        <v>18</v>
      </c>
      <c r="G532" s="108" t="s">
        <v>416</v>
      </c>
      <c r="H532" s="108"/>
      <c r="I532" s="108"/>
      <c r="J532" s="109" t="s">
        <v>417</v>
      </c>
      <c r="K532" s="110"/>
      <c r="L532" s="110"/>
      <c r="M532" s="110"/>
      <c r="N532" s="110"/>
      <c r="O532" s="110"/>
      <c r="P532" s="110"/>
      <c r="Q532" s="110"/>
      <c r="R532" s="111"/>
    </row>
    <row r="533" spans="1:18" x14ac:dyDescent="0.35">
      <c r="A533" s="8" t="s">
        <v>32</v>
      </c>
      <c r="B533" s="7"/>
      <c r="C533" s="8" t="s">
        <v>15</v>
      </c>
      <c r="D533" s="7"/>
      <c r="E533" s="7"/>
      <c r="F533" s="7"/>
      <c r="G533" s="7" t="s">
        <v>19</v>
      </c>
      <c r="H533" s="7" t="s">
        <v>20</v>
      </c>
      <c r="I533" s="7" t="s">
        <v>21</v>
      </c>
      <c r="J533" s="7" t="s">
        <v>22</v>
      </c>
      <c r="K533" s="7" t="s">
        <v>23</v>
      </c>
      <c r="L533" s="7" t="s">
        <v>24</v>
      </c>
      <c r="M533" s="7" t="s">
        <v>25</v>
      </c>
      <c r="N533" s="7" t="s">
        <v>26</v>
      </c>
      <c r="O533" s="7" t="s">
        <v>27</v>
      </c>
      <c r="P533" s="7" t="s">
        <v>28</v>
      </c>
      <c r="Q533" s="7" t="s">
        <v>29</v>
      </c>
      <c r="R533" s="7" t="s">
        <v>30</v>
      </c>
    </row>
    <row r="534" spans="1:18" x14ac:dyDescent="0.35">
      <c r="A534" s="3">
        <v>1</v>
      </c>
      <c r="B534" s="34" t="s">
        <v>93</v>
      </c>
      <c r="C534" s="2" t="s">
        <v>141</v>
      </c>
      <c r="D534" s="16">
        <v>200000</v>
      </c>
      <c r="E534" s="3" t="s">
        <v>33</v>
      </c>
      <c r="F534" s="51" t="s">
        <v>173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35">
      <c r="A535" s="9"/>
      <c r="B535" s="35" t="s">
        <v>217</v>
      </c>
      <c r="C535" s="9" t="s">
        <v>38</v>
      </c>
      <c r="D535" s="9"/>
      <c r="E535" s="15" t="s">
        <v>47</v>
      </c>
      <c r="F535" s="53" t="s">
        <v>38</v>
      </c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5">
      <c r="A536" s="9"/>
      <c r="B536" s="35" t="s">
        <v>218</v>
      </c>
      <c r="C536" s="9" t="s">
        <v>38</v>
      </c>
      <c r="D536" s="9"/>
      <c r="E536" s="9"/>
      <c r="F536" s="53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5">
      <c r="A537" s="4"/>
      <c r="B537" s="4" t="s">
        <v>38</v>
      </c>
      <c r="C537" s="9" t="s">
        <v>38</v>
      </c>
      <c r="D537" s="4"/>
      <c r="E537" s="4"/>
      <c r="F537" s="5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x14ac:dyDescent="0.35">
      <c r="A538" s="3">
        <v>2</v>
      </c>
      <c r="B538" s="2" t="s">
        <v>346</v>
      </c>
      <c r="C538" s="2" t="s">
        <v>347</v>
      </c>
      <c r="D538" s="14">
        <v>5000</v>
      </c>
      <c r="E538" s="3" t="s">
        <v>33</v>
      </c>
      <c r="F538" s="3" t="s">
        <v>349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35">
      <c r="A539" s="15"/>
      <c r="B539" s="9"/>
      <c r="C539" s="9" t="s">
        <v>348</v>
      </c>
      <c r="D539" s="17"/>
      <c r="E539" s="15" t="s">
        <v>47</v>
      </c>
      <c r="F539" s="53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5">
      <c r="A540" s="9"/>
      <c r="B540" s="9" t="s">
        <v>38</v>
      </c>
      <c r="C540" s="9" t="s">
        <v>38</v>
      </c>
      <c r="D540" s="9"/>
      <c r="E540" s="9"/>
      <c r="F540" s="53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5">
      <c r="A541" s="4"/>
      <c r="B541" s="4"/>
      <c r="C541" s="4"/>
      <c r="D541" s="4"/>
      <c r="E541" s="4"/>
      <c r="F541" s="5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x14ac:dyDescent="0.35">
      <c r="A542" s="3">
        <v>3</v>
      </c>
      <c r="B542" s="2" t="s">
        <v>350</v>
      </c>
      <c r="C542" s="2" t="s">
        <v>347</v>
      </c>
      <c r="D542" s="87">
        <v>10000</v>
      </c>
      <c r="E542" s="3" t="s">
        <v>33</v>
      </c>
      <c r="F542" s="3" t="s">
        <v>349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35">
      <c r="A543" s="9"/>
      <c r="B543" s="9" t="s">
        <v>38</v>
      </c>
      <c r="C543" s="9" t="s">
        <v>351</v>
      </c>
      <c r="D543" s="9"/>
      <c r="E543" s="15" t="s">
        <v>47</v>
      </c>
      <c r="F543" s="53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ht="22.5" customHeight="1" x14ac:dyDescent="0.35">
      <c r="A544" s="4"/>
      <c r="B544" s="4"/>
      <c r="C544" s="4"/>
      <c r="D544" s="4"/>
      <c r="E544" s="4"/>
      <c r="F544" s="5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22.5" customHeight="1" x14ac:dyDescent="0.35">
      <c r="A545" s="18"/>
      <c r="B545" s="18"/>
      <c r="C545" s="18"/>
      <c r="D545" s="18"/>
      <c r="E545" s="18"/>
      <c r="F545" s="65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</row>
    <row r="546" spans="1:18" ht="22.5" customHeight="1" x14ac:dyDescent="0.35">
      <c r="A546" s="18"/>
      <c r="B546" s="18"/>
      <c r="C546" s="18"/>
      <c r="D546" s="18"/>
      <c r="E546" s="18"/>
      <c r="F546" s="65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</row>
    <row r="547" spans="1:18" ht="22.5" customHeight="1" x14ac:dyDescent="0.35">
      <c r="A547" s="18"/>
      <c r="B547" s="18"/>
      <c r="C547" s="18"/>
      <c r="D547" s="18"/>
      <c r="E547" s="18"/>
      <c r="F547" s="65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</row>
    <row r="548" spans="1:18" ht="22.5" customHeight="1" x14ac:dyDescent="0.35">
      <c r="A548" s="18"/>
      <c r="B548" s="18"/>
      <c r="C548" s="18"/>
      <c r="D548" s="18"/>
      <c r="E548" s="18"/>
      <c r="F548" s="65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</row>
    <row r="549" spans="1:18" ht="22.5" customHeight="1" x14ac:dyDescent="0.35">
      <c r="A549" s="18"/>
      <c r="B549" s="18"/>
      <c r="C549" s="18"/>
      <c r="D549" s="18"/>
      <c r="E549" s="18"/>
      <c r="F549" s="65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 ht="22.5" customHeight="1" x14ac:dyDescent="0.35">
      <c r="A550" s="18"/>
      <c r="B550" s="18"/>
      <c r="C550" s="18"/>
      <c r="D550" s="18"/>
      <c r="E550" s="18"/>
      <c r="F550" s="65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</row>
    <row r="551" spans="1:18" ht="22.5" customHeight="1" x14ac:dyDescent="0.3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>
        <v>29</v>
      </c>
      <c r="R551" s="18"/>
    </row>
    <row r="552" spans="1:18" x14ac:dyDescent="0.35">
      <c r="A552" s="112" t="s">
        <v>87</v>
      </c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</row>
    <row r="553" spans="1:18" x14ac:dyDescent="0.35">
      <c r="A553" s="107" t="s">
        <v>89</v>
      </c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</row>
    <row r="554" spans="1:18" x14ac:dyDescent="0.35">
      <c r="A554" s="6" t="s">
        <v>31</v>
      </c>
      <c r="B554" s="6" t="s">
        <v>13</v>
      </c>
      <c r="C554" s="6" t="s">
        <v>14</v>
      </c>
      <c r="D554" s="5" t="s">
        <v>16</v>
      </c>
      <c r="E554" s="6" t="s">
        <v>17</v>
      </c>
      <c r="F554" s="5" t="s">
        <v>18</v>
      </c>
      <c r="G554" s="108" t="s">
        <v>416</v>
      </c>
      <c r="H554" s="108"/>
      <c r="I554" s="108"/>
      <c r="J554" s="109" t="s">
        <v>417</v>
      </c>
      <c r="K554" s="110"/>
      <c r="L554" s="110"/>
      <c r="M554" s="110"/>
      <c r="N554" s="110"/>
      <c r="O554" s="110"/>
      <c r="P554" s="110"/>
      <c r="Q554" s="110"/>
      <c r="R554" s="111"/>
    </row>
    <row r="555" spans="1:18" x14ac:dyDescent="0.35">
      <c r="A555" s="8" t="s">
        <v>32</v>
      </c>
      <c r="B555" s="7"/>
      <c r="C555" s="8" t="s">
        <v>15</v>
      </c>
      <c r="D555" s="7"/>
      <c r="E555" s="7"/>
      <c r="F555" s="7"/>
      <c r="G555" s="7" t="s">
        <v>19</v>
      </c>
      <c r="H555" s="7" t="s">
        <v>20</v>
      </c>
      <c r="I555" s="7" t="s">
        <v>21</v>
      </c>
      <c r="J555" s="7" t="s">
        <v>22</v>
      </c>
      <c r="K555" s="7" t="s">
        <v>23</v>
      </c>
      <c r="L555" s="7" t="s">
        <v>24</v>
      </c>
      <c r="M555" s="7" t="s">
        <v>25</v>
      </c>
      <c r="N555" s="7" t="s">
        <v>26</v>
      </c>
      <c r="O555" s="7" t="s">
        <v>27</v>
      </c>
      <c r="P555" s="7" t="s">
        <v>28</v>
      </c>
      <c r="Q555" s="7" t="s">
        <v>29</v>
      </c>
      <c r="R555" s="7" t="s">
        <v>30</v>
      </c>
    </row>
    <row r="556" spans="1:18" x14ac:dyDescent="0.35">
      <c r="A556" s="3">
        <v>4</v>
      </c>
      <c r="B556" s="2" t="s">
        <v>203</v>
      </c>
      <c r="C556" s="2" t="s">
        <v>201</v>
      </c>
      <c r="D556" s="14">
        <v>5000</v>
      </c>
      <c r="E556" s="3" t="s">
        <v>33</v>
      </c>
      <c r="F556" s="51" t="s">
        <v>183</v>
      </c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35">
      <c r="A557" s="15"/>
      <c r="B557" s="9" t="s">
        <v>204</v>
      </c>
      <c r="C557" s="9" t="s">
        <v>205</v>
      </c>
      <c r="D557" s="17"/>
      <c r="E557" s="15"/>
      <c r="F557" s="53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5">
      <c r="A558" s="15"/>
      <c r="B558" s="9"/>
      <c r="C558" s="9" t="s">
        <v>206</v>
      </c>
      <c r="D558" s="17"/>
      <c r="E558" s="15"/>
      <c r="F558" s="53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5">
      <c r="A559" s="9"/>
      <c r="B559" s="9"/>
      <c r="C559" s="9" t="s">
        <v>207</v>
      </c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x14ac:dyDescent="0.35">
      <c r="A561" s="3">
        <v>5</v>
      </c>
      <c r="B561" s="2" t="s">
        <v>238</v>
      </c>
      <c r="C561" s="34" t="s">
        <v>418</v>
      </c>
      <c r="D561" s="16">
        <v>11000</v>
      </c>
      <c r="E561" s="3" t="s">
        <v>105</v>
      </c>
      <c r="F561" s="51" t="s">
        <v>178</v>
      </c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35">
      <c r="A562" s="9"/>
      <c r="B562" s="9" t="s">
        <v>38</v>
      </c>
      <c r="C562" s="9" t="s">
        <v>239</v>
      </c>
      <c r="D562" s="9"/>
      <c r="E562" s="15" t="s">
        <v>38</v>
      </c>
      <c r="F562" s="53" t="s">
        <v>38</v>
      </c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5">
      <c r="A563" s="9"/>
      <c r="B563" s="9"/>
      <c r="C563" s="9"/>
      <c r="D563" s="9"/>
      <c r="E563" s="9"/>
      <c r="F563" s="53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5">
      <c r="A564" s="4"/>
      <c r="B564" s="4"/>
      <c r="C564" s="9"/>
      <c r="D564" s="4"/>
      <c r="E564" s="4"/>
      <c r="F564" s="5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x14ac:dyDescent="0.35">
      <c r="A565" s="3">
        <v>6</v>
      </c>
      <c r="B565" s="2" t="s">
        <v>179</v>
      </c>
      <c r="C565" s="34" t="s">
        <v>240</v>
      </c>
      <c r="D565" s="16">
        <v>22000</v>
      </c>
      <c r="E565" s="3" t="s">
        <v>105</v>
      </c>
      <c r="F565" s="51" t="s">
        <v>178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35">
      <c r="A566" s="9"/>
      <c r="B566" s="9" t="s">
        <v>208</v>
      </c>
      <c r="C566" s="9" t="s">
        <v>241</v>
      </c>
      <c r="D566" s="9"/>
      <c r="E566" s="15" t="s">
        <v>38</v>
      </c>
      <c r="F566" s="53" t="s">
        <v>38</v>
      </c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5">
      <c r="A567" s="9"/>
      <c r="B567" s="9"/>
      <c r="C567" s="9" t="s">
        <v>242</v>
      </c>
      <c r="D567" s="9"/>
      <c r="E567" s="15"/>
      <c r="F567" s="53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5">
      <c r="A568" s="22"/>
      <c r="B568" s="4"/>
      <c r="C568" s="4"/>
      <c r="D568" s="26"/>
      <c r="E568" s="22"/>
      <c r="F568" s="5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x14ac:dyDescent="0.35">
      <c r="A569" s="20"/>
      <c r="B569" s="18"/>
      <c r="C569" s="18"/>
      <c r="D569" s="21"/>
      <c r="E569" s="20"/>
      <c r="F569" s="65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</row>
    <row r="570" spans="1:18" x14ac:dyDescent="0.35">
      <c r="A570" s="20"/>
      <c r="B570" s="18"/>
      <c r="C570" s="18"/>
      <c r="D570" s="21"/>
      <c r="E570" s="20"/>
      <c r="F570" s="65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</row>
    <row r="571" spans="1:18" x14ac:dyDescent="0.35">
      <c r="A571" s="20"/>
      <c r="B571" s="18"/>
      <c r="C571" s="18"/>
      <c r="D571" s="21"/>
      <c r="E571" s="20"/>
      <c r="F571" s="65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</row>
    <row r="572" spans="1:18" x14ac:dyDescent="0.35">
      <c r="A572" s="20"/>
      <c r="B572" s="18"/>
      <c r="C572" s="18"/>
      <c r="D572" s="21"/>
      <c r="E572" s="20"/>
      <c r="F572" s="65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</row>
    <row r="573" spans="1:18" x14ac:dyDescent="0.3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R573" s="18"/>
    </row>
    <row r="574" spans="1:18" x14ac:dyDescent="0.3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>
        <v>30</v>
      </c>
      <c r="R574" s="18"/>
    </row>
    <row r="575" spans="1:18" x14ac:dyDescent="0.35">
      <c r="A575" s="112" t="s">
        <v>87</v>
      </c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</row>
    <row r="576" spans="1:18" x14ac:dyDescent="0.35">
      <c r="A576" s="107" t="s">
        <v>89</v>
      </c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</row>
    <row r="577" spans="1:20" x14ac:dyDescent="0.35">
      <c r="A577" s="6" t="s">
        <v>31</v>
      </c>
      <c r="B577" s="6" t="s">
        <v>13</v>
      </c>
      <c r="C577" s="6" t="s">
        <v>14</v>
      </c>
      <c r="D577" s="5" t="s">
        <v>16</v>
      </c>
      <c r="E577" s="6" t="s">
        <v>17</v>
      </c>
      <c r="F577" s="5" t="s">
        <v>18</v>
      </c>
      <c r="G577" s="108" t="s">
        <v>416</v>
      </c>
      <c r="H577" s="108"/>
      <c r="I577" s="108"/>
      <c r="J577" s="109" t="s">
        <v>417</v>
      </c>
      <c r="K577" s="110"/>
      <c r="L577" s="110"/>
      <c r="M577" s="110"/>
      <c r="N577" s="110"/>
      <c r="O577" s="110"/>
      <c r="P577" s="110"/>
      <c r="Q577" s="110"/>
      <c r="R577" s="111"/>
    </row>
    <row r="578" spans="1:20" x14ac:dyDescent="0.35">
      <c r="A578" s="8" t="s">
        <v>32</v>
      </c>
      <c r="B578" s="7"/>
      <c r="C578" s="8" t="s">
        <v>15</v>
      </c>
      <c r="D578" s="7"/>
      <c r="E578" s="7"/>
      <c r="F578" s="7"/>
      <c r="G578" s="7" t="s">
        <v>19</v>
      </c>
      <c r="H578" s="7" t="s">
        <v>20</v>
      </c>
      <c r="I578" s="7" t="s">
        <v>21</v>
      </c>
      <c r="J578" s="7" t="s">
        <v>22</v>
      </c>
      <c r="K578" s="7" t="s">
        <v>23</v>
      </c>
      <c r="L578" s="7" t="s">
        <v>24</v>
      </c>
      <c r="M578" s="7" t="s">
        <v>25</v>
      </c>
      <c r="N578" s="7" t="s">
        <v>26</v>
      </c>
      <c r="O578" s="7" t="s">
        <v>27</v>
      </c>
      <c r="P578" s="7" t="s">
        <v>28</v>
      </c>
      <c r="Q578" s="7" t="s">
        <v>29</v>
      </c>
      <c r="R578" s="7" t="s">
        <v>30</v>
      </c>
    </row>
    <row r="579" spans="1:20" x14ac:dyDescent="0.35">
      <c r="A579" s="3">
        <v>7</v>
      </c>
      <c r="B579" s="2" t="s">
        <v>223</v>
      </c>
      <c r="C579" s="2" t="s">
        <v>184</v>
      </c>
      <c r="D579" s="14">
        <v>22000</v>
      </c>
      <c r="E579" s="3" t="s">
        <v>105</v>
      </c>
      <c r="F579" s="51" t="s">
        <v>173</v>
      </c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20" x14ac:dyDescent="0.35">
      <c r="A580" s="15"/>
      <c r="B580" s="9" t="s">
        <v>232</v>
      </c>
      <c r="C580" s="9" t="s">
        <v>185</v>
      </c>
      <c r="D580" s="17"/>
      <c r="E580" s="15"/>
      <c r="F580" s="53" t="s">
        <v>38</v>
      </c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20" x14ac:dyDescent="0.35">
      <c r="A581" s="22"/>
      <c r="B581" s="4"/>
      <c r="C581" s="4"/>
      <c r="D581" s="26"/>
      <c r="E581" s="22"/>
      <c r="F581" s="5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20" x14ac:dyDescent="0.35">
      <c r="A582" s="3">
        <v>8</v>
      </c>
      <c r="B582" s="2" t="s">
        <v>235</v>
      </c>
      <c r="C582" s="34" t="s">
        <v>236</v>
      </c>
      <c r="D582" s="16">
        <v>15000</v>
      </c>
      <c r="E582" s="3" t="s">
        <v>105</v>
      </c>
      <c r="F582" s="51" t="s">
        <v>237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20" x14ac:dyDescent="0.35">
      <c r="A583" s="9"/>
      <c r="B583" s="9" t="s">
        <v>234</v>
      </c>
      <c r="C583" s="9" t="s">
        <v>233</v>
      </c>
      <c r="D583" s="9"/>
      <c r="E583" s="15" t="s">
        <v>38</v>
      </c>
      <c r="F583" s="53" t="s">
        <v>38</v>
      </c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20" x14ac:dyDescent="0.35">
      <c r="A584" s="9"/>
      <c r="B584" s="9"/>
      <c r="C584" s="9"/>
      <c r="D584" s="9"/>
      <c r="E584" s="9"/>
      <c r="F584" s="53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20" x14ac:dyDescent="0.35">
      <c r="A585" s="4"/>
      <c r="B585" s="4"/>
      <c r="C585" s="4"/>
      <c r="D585" s="4"/>
      <c r="E585" s="4"/>
      <c r="F585" s="5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7" spans="1:20" x14ac:dyDescent="0.35">
      <c r="A587" s="20"/>
      <c r="B587" s="18"/>
      <c r="C587" s="18"/>
      <c r="D587" s="21"/>
      <c r="E587" s="20"/>
      <c r="F587" s="65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</row>
    <row r="588" spans="1:20" x14ac:dyDescent="0.35">
      <c r="A588" s="20"/>
      <c r="B588" s="18"/>
      <c r="C588" s="18"/>
      <c r="D588" s="21"/>
      <c r="E588" s="20"/>
      <c r="F588" s="65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">
        <v>5.2</v>
      </c>
      <c r="T588" s="95" t="e">
        <f>D534+D538+D542+#REF!+#REF!+#REF!+#REF!+#REF!+#REF!+#REF!+D556+#REF!+#REF!+#REF!+#REF!+#REF!+#REF!+#REF!+#REF!+#REF!+#REF!+#REF!+#REF!+#REF!+#REF!+#REF!+#REF!+#REF!+#REF!+#REF!+#REF!+D579</f>
        <v>#REF!</v>
      </c>
    </row>
    <row r="589" spans="1:20" x14ac:dyDescent="0.35">
      <c r="A589" s="20"/>
      <c r="B589" s="18"/>
      <c r="C589" s="18"/>
      <c r="D589" s="21"/>
      <c r="E589" s="20"/>
      <c r="F589" s="65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20" x14ac:dyDescent="0.35">
      <c r="A590" s="20"/>
      <c r="B590" s="18"/>
      <c r="C590" s="18"/>
      <c r="D590" s="21"/>
      <c r="E590" s="20"/>
      <c r="F590" s="65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</row>
    <row r="593" spans="17:17" x14ac:dyDescent="0.35">
      <c r="Q593" s="82"/>
    </row>
    <row r="597" spans="17:17" x14ac:dyDescent="0.35">
      <c r="Q597" s="1">
        <v>31</v>
      </c>
    </row>
    <row r="614" spans="1:18" x14ac:dyDescent="0.35">
      <c r="A614" s="20"/>
      <c r="B614" s="18"/>
      <c r="C614" s="18"/>
      <c r="D614" s="21"/>
      <c r="E614" s="20"/>
      <c r="F614" s="65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</row>
    <row r="630" spans="1:18" x14ac:dyDescent="0.35">
      <c r="A630" s="60"/>
      <c r="B630" s="61"/>
      <c r="C630" s="61"/>
      <c r="D630" s="63"/>
      <c r="E630" s="64"/>
      <c r="F630" s="64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</row>
    <row r="631" spans="1:18" x14ac:dyDescent="0.35">
      <c r="A631" s="18"/>
      <c r="B631" s="18"/>
      <c r="C631" s="18"/>
      <c r="D631" s="18"/>
      <c r="E631" s="65"/>
      <c r="F631" s="65" t="s">
        <v>38</v>
      </c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</row>
    <row r="632" spans="1:18" x14ac:dyDescent="0.35">
      <c r="A632" s="18"/>
      <c r="B632" s="18"/>
      <c r="C632" s="18"/>
      <c r="D632" s="18"/>
      <c r="E632" s="18"/>
      <c r="F632" s="65" t="s">
        <v>38</v>
      </c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</row>
    <row r="633" spans="1:18" x14ac:dyDescent="0.35">
      <c r="A633" s="18"/>
      <c r="B633" s="18"/>
      <c r="C633" s="18"/>
      <c r="D633" s="18"/>
      <c r="E633" s="18"/>
      <c r="F633" s="65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</row>
    <row r="634" spans="1:18" x14ac:dyDescent="0.35">
      <c r="A634" s="20"/>
      <c r="B634" s="18"/>
      <c r="C634" s="18"/>
      <c r="D634" s="21"/>
      <c r="E634" s="20"/>
      <c r="F634" s="65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</row>
    <row r="635" spans="1:18" x14ac:dyDescent="0.35">
      <c r="A635" s="20"/>
      <c r="B635" s="18"/>
      <c r="C635" s="18"/>
      <c r="D635" s="21"/>
      <c r="E635" s="20"/>
      <c r="F635" s="65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</row>
    <row r="636" spans="1:18" x14ac:dyDescent="0.35">
      <c r="A636" s="20"/>
      <c r="B636" s="18"/>
      <c r="C636" s="18"/>
      <c r="D636" s="21"/>
      <c r="E636" s="20"/>
      <c r="F636" s="65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</row>
    <row r="637" spans="1:18" x14ac:dyDescent="0.35">
      <c r="A637" s="20"/>
      <c r="B637" s="18"/>
      <c r="C637" s="18"/>
      <c r="D637" s="21"/>
      <c r="E637" s="20"/>
      <c r="F637" s="65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</row>
  </sheetData>
  <mergeCells count="108">
    <mergeCell ref="A507:R507"/>
    <mergeCell ref="A508:R508"/>
    <mergeCell ref="G509:I509"/>
    <mergeCell ref="A461:R461"/>
    <mergeCell ref="A462:R462"/>
    <mergeCell ref="G463:I463"/>
    <mergeCell ref="A186:R186"/>
    <mergeCell ref="A344:R344"/>
    <mergeCell ref="G348:I348"/>
    <mergeCell ref="A254:R254"/>
    <mergeCell ref="G187:I187"/>
    <mergeCell ref="J325:R325"/>
    <mergeCell ref="A346:R346"/>
    <mergeCell ref="J187:R187"/>
    <mergeCell ref="A255:R255"/>
    <mergeCell ref="A278:R278"/>
    <mergeCell ref="G279:I279"/>
    <mergeCell ref="J279:R279"/>
    <mergeCell ref="A324:R324"/>
    <mergeCell ref="A300:R300"/>
    <mergeCell ref="A301:R301"/>
    <mergeCell ref="G302:I302"/>
    <mergeCell ref="J302:R302"/>
    <mergeCell ref="A323:R323"/>
    <mergeCell ref="A185:R185"/>
    <mergeCell ref="A93:R93"/>
    <mergeCell ref="A94:R94"/>
    <mergeCell ref="G95:I95"/>
    <mergeCell ref="J95:R95"/>
    <mergeCell ref="A139:R139"/>
    <mergeCell ref="A140:R140"/>
    <mergeCell ref="G141:I141"/>
    <mergeCell ref="J141:R141"/>
    <mergeCell ref="G118:I118"/>
    <mergeCell ref="J118:R118"/>
    <mergeCell ref="A162:R162"/>
    <mergeCell ref="A163:R163"/>
    <mergeCell ref="A47:R47"/>
    <mergeCell ref="A48:R48"/>
    <mergeCell ref="G49:I49"/>
    <mergeCell ref="J49:R49"/>
    <mergeCell ref="G164:I164"/>
    <mergeCell ref="J164:R164"/>
    <mergeCell ref="A2:R2"/>
    <mergeCell ref="A3:R3"/>
    <mergeCell ref="A4:R4"/>
    <mergeCell ref="J7:R7"/>
    <mergeCell ref="A5:R5"/>
    <mergeCell ref="A6:R6"/>
    <mergeCell ref="G7:I7"/>
    <mergeCell ref="A25:R25"/>
    <mergeCell ref="A26:R26"/>
    <mergeCell ref="G27:I27"/>
    <mergeCell ref="J27:R27"/>
    <mergeCell ref="A70:R70"/>
    <mergeCell ref="A71:R71"/>
    <mergeCell ref="G72:I72"/>
    <mergeCell ref="J72:R72"/>
    <mergeCell ref="A116:R116"/>
    <mergeCell ref="A117:R117"/>
    <mergeCell ref="A231:R231"/>
    <mergeCell ref="A232:R232"/>
    <mergeCell ref="G233:I233"/>
    <mergeCell ref="J233:R233"/>
    <mergeCell ref="A208:R208"/>
    <mergeCell ref="A209:R209"/>
    <mergeCell ref="G210:I210"/>
    <mergeCell ref="J210:R210"/>
    <mergeCell ref="G256:I256"/>
    <mergeCell ref="J256:R256"/>
    <mergeCell ref="A575:R575"/>
    <mergeCell ref="A576:R576"/>
    <mergeCell ref="G577:I577"/>
    <mergeCell ref="J577:R577"/>
    <mergeCell ref="A552:R552"/>
    <mergeCell ref="A553:R553"/>
    <mergeCell ref="G554:I554"/>
    <mergeCell ref="J554:R554"/>
    <mergeCell ref="J394:R394"/>
    <mergeCell ref="A415:R415"/>
    <mergeCell ref="G394:I394"/>
    <mergeCell ref="A531:R531"/>
    <mergeCell ref="G532:I532"/>
    <mergeCell ref="J532:R532"/>
    <mergeCell ref="J463:R463"/>
    <mergeCell ref="A530:R530"/>
    <mergeCell ref="A439:R439"/>
    <mergeCell ref="A484:R484"/>
    <mergeCell ref="A485:R485"/>
    <mergeCell ref="G486:I486"/>
    <mergeCell ref="J486:R486"/>
    <mergeCell ref="G440:I440"/>
    <mergeCell ref="J440:R440"/>
    <mergeCell ref="J509:R509"/>
    <mergeCell ref="A416:R416"/>
    <mergeCell ref="G417:I417"/>
    <mergeCell ref="J417:R417"/>
    <mergeCell ref="A392:R392"/>
    <mergeCell ref="A393:R393"/>
    <mergeCell ref="A438:R438"/>
    <mergeCell ref="A277:R277"/>
    <mergeCell ref="J371:R371"/>
    <mergeCell ref="A347:R347"/>
    <mergeCell ref="J348:R348"/>
    <mergeCell ref="A369:R369"/>
    <mergeCell ref="A370:R370"/>
    <mergeCell ref="G371:I371"/>
    <mergeCell ref="G325:I325"/>
  </mergeCells>
  <pageMargins left="0.2" right="0.19" top="0.66" bottom="0.54" header="0.31496062992125984" footer="0.27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28"/>
  <sheetViews>
    <sheetView workbookViewId="0">
      <selection activeCell="A16" sqref="A16"/>
    </sheetView>
  </sheetViews>
  <sheetFormatPr defaultColWidth="9" defaultRowHeight="21" x14ac:dyDescent="0.35"/>
  <cols>
    <col min="1" max="16384" width="9" style="1"/>
  </cols>
  <sheetData>
    <row r="6" spans="1:9" ht="18" customHeight="1" x14ac:dyDescent="0.35"/>
    <row r="7" spans="1:9" x14ac:dyDescent="0.35">
      <c r="A7" s="105" t="s">
        <v>58</v>
      </c>
      <c r="B7" s="105"/>
      <c r="C7" s="105"/>
      <c r="D7" s="105"/>
      <c r="E7" s="105"/>
      <c r="F7" s="105"/>
      <c r="G7" s="105"/>
      <c r="H7" s="105"/>
      <c r="I7" s="105"/>
    </row>
    <row r="8" spans="1:9" x14ac:dyDescent="0.35">
      <c r="A8" s="105" t="s">
        <v>215</v>
      </c>
      <c r="B8" s="105"/>
      <c r="C8" s="105"/>
      <c r="D8" s="105"/>
      <c r="E8" s="105"/>
      <c r="F8" s="105"/>
      <c r="G8" s="105"/>
      <c r="H8" s="105"/>
      <c r="I8" s="105"/>
    </row>
    <row r="9" spans="1:9" x14ac:dyDescent="0.35">
      <c r="A9" s="114" t="s">
        <v>59</v>
      </c>
      <c r="B9" s="114"/>
      <c r="C9" s="114"/>
      <c r="D9" s="114"/>
      <c r="E9" s="114"/>
      <c r="F9" s="114"/>
      <c r="G9" s="114"/>
      <c r="H9" s="114"/>
      <c r="I9" s="114"/>
    </row>
    <row r="10" spans="1:9" ht="14.25" customHeight="1" x14ac:dyDescent="0.35">
      <c r="A10" s="23"/>
      <c r="B10" s="23"/>
      <c r="C10" s="23"/>
      <c r="D10" s="23"/>
      <c r="E10" s="23"/>
      <c r="F10" s="23"/>
      <c r="G10" s="23"/>
      <c r="H10" s="23"/>
      <c r="I10" s="23"/>
    </row>
    <row r="11" spans="1:9" x14ac:dyDescent="0.35">
      <c r="B11" s="1" t="s">
        <v>426</v>
      </c>
    </row>
    <row r="12" spans="1:9" x14ac:dyDescent="0.35">
      <c r="A12" s="1" t="s">
        <v>427</v>
      </c>
    </row>
    <row r="13" spans="1:9" x14ac:dyDescent="0.35">
      <c r="B13" s="1" t="s">
        <v>428</v>
      </c>
    </row>
    <row r="14" spans="1:9" x14ac:dyDescent="0.35">
      <c r="A14" s="1" t="s">
        <v>429</v>
      </c>
    </row>
    <row r="15" spans="1:9" x14ac:dyDescent="0.35">
      <c r="A15" s="1" t="s">
        <v>430</v>
      </c>
    </row>
    <row r="16" spans="1:9" x14ac:dyDescent="0.35">
      <c r="A16" s="1" t="s">
        <v>431</v>
      </c>
    </row>
    <row r="17" spans="2:4" ht="14.25" customHeight="1" x14ac:dyDescent="0.35"/>
    <row r="18" spans="2:4" x14ac:dyDescent="0.35">
      <c r="B18" s="1" t="s">
        <v>60</v>
      </c>
    </row>
    <row r="19" spans="2:4" ht="15.75" customHeight="1" x14ac:dyDescent="0.35"/>
    <row r="20" spans="2:4" x14ac:dyDescent="0.35">
      <c r="C20" s="1" t="s">
        <v>425</v>
      </c>
    </row>
    <row r="25" spans="2:4" x14ac:dyDescent="0.35">
      <c r="D25" s="1" t="s">
        <v>61</v>
      </c>
    </row>
    <row r="26" spans="2:4" x14ac:dyDescent="0.35">
      <c r="D26" s="1" t="s">
        <v>90</v>
      </c>
    </row>
    <row r="27" spans="2:4" x14ac:dyDescent="0.35">
      <c r="D27" s="1" t="s">
        <v>91</v>
      </c>
    </row>
    <row r="28" spans="2:4" x14ac:dyDescent="0.35">
      <c r="D28" s="1" t="s">
        <v>38</v>
      </c>
    </row>
  </sheetData>
  <mergeCells count="3">
    <mergeCell ref="A7:I7"/>
    <mergeCell ref="A8:I8"/>
    <mergeCell ref="A9:I9"/>
  </mergeCells>
  <pageMargins left="0.73" right="0.45" top="0.63" bottom="0.7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3</xdr:col>
                <xdr:colOff>495300</xdr:colOff>
                <xdr:row>0</xdr:row>
                <xdr:rowOff>228600</xdr:rowOff>
              </from>
              <to>
                <xdr:col>5</xdr:col>
                <xdr:colOff>161925</xdr:colOff>
                <xdr:row>5</xdr:row>
                <xdr:rowOff>47625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ปก</vt:lpstr>
      <vt:lpstr>สารบัญ</vt:lpstr>
      <vt:lpstr>ยุทธศาสตร์</vt:lpstr>
      <vt:lpstr>บัญชีโครงการ</vt:lpstr>
      <vt:lpstr>ประกาศ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Windows User</cp:lastModifiedBy>
  <cp:lastPrinted>2017-12-20T07:34:53Z</cp:lastPrinted>
  <dcterms:created xsi:type="dcterms:W3CDTF">2014-06-12T02:41:27Z</dcterms:created>
  <dcterms:modified xsi:type="dcterms:W3CDTF">2018-11-08T06:40:19Z</dcterms:modified>
</cp:coreProperties>
</file>